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Korisnik\Desktop\4.FLAG NATJEČAJ - Mjera 2.1\Obrasci_V.4\"/>
    </mc:Choice>
  </mc:AlternateContent>
  <xr:revisionPtr revIDLastSave="0" documentId="13_ncr:1_{EE35C76F-3A12-4D8D-BE10-26D358C5DFFC}" xr6:coauthVersionLast="45" xr6:coauthVersionMax="45" xr10:uidLastSave="{00000000-0000-0000-0000-000000000000}"/>
  <bookViews>
    <workbookView xWindow="-120" yWindow="-120" windowWidth="24240" windowHeight="13140" tabRatio="786" activeTab="7"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workbook>
</file>

<file path=xl/calcChain.xml><?xml version="1.0" encoding="utf-8"?>
<calcChain xmlns="http://schemas.openxmlformats.org/spreadsheetml/2006/main">
  <c r="E17" i="7" l="1"/>
  <c r="E16" i="7"/>
  <c r="D57" i="7" l="1"/>
  <c r="D64" i="7" s="1"/>
  <c r="F16" i="9" l="1"/>
  <c r="F13" i="9"/>
  <c r="F10" i="9"/>
  <c r="G15" i="9"/>
  <c r="H15" i="9" s="1"/>
  <c r="G14" i="9"/>
  <c r="H14" i="9" s="1"/>
  <c r="G12" i="9"/>
  <c r="H12" i="9" s="1"/>
  <c r="G11" i="9"/>
  <c r="H11" i="9" s="1"/>
  <c r="H13" i="9" l="1"/>
  <c r="F17" i="9"/>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9" i="1" l="1"/>
  <c r="O33" i="1"/>
  <c r="O26" i="1"/>
  <c r="O44" i="1"/>
  <c r="O32" i="1"/>
  <c r="O28"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54"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53"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54" i="7" s="1"/>
  <c r="F54" i="7" s="1"/>
  <c r="O25" i="6"/>
  <c r="T11" i="6"/>
  <c r="T13" i="6" s="1"/>
  <c r="E53"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53" i="7" l="1"/>
  <c r="Q23" i="1"/>
  <c r="Q56" i="1" s="1"/>
  <c r="Q26" i="6"/>
  <c r="N56" i="1"/>
  <c r="S40" i="1"/>
  <c r="T40" i="1" s="1"/>
  <c r="O55" i="1"/>
  <c r="S24" i="1"/>
  <c r="S39" i="1" s="1"/>
  <c r="O39" i="1"/>
  <c r="O23" i="1"/>
  <c r="O26" i="6"/>
  <c r="O41" i="8"/>
  <c r="S25" i="6"/>
  <c r="T20" i="6"/>
  <c r="T25" i="6" s="1"/>
  <c r="S40" i="8"/>
  <c r="D51" i="7" s="1"/>
  <c r="T30" i="8"/>
  <c r="T40" i="8" s="1"/>
  <c r="E51" i="7" s="1"/>
  <c r="S18" i="8"/>
  <c r="D49" i="7" s="1"/>
  <c r="T8" i="8"/>
  <c r="T18" i="8" s="1"/>
  <c r="E49" i="7" s="1"/>
  <c r="Q41" i="8"/>
  <c r="S29" i="8"/>
  <c r="D50" i="7" s="1"/>
  <c r="T25" i="8"/>
  <c r="T29" i="8" s="1"/>
  <c r="E50" i="7" s="1"/>
  <c r="M23" i="1"/>
  <c r="T20" i="1"/>
  <c r="T51" i="1"/>
  <c r="T38" i="1"/>
  <c r="T35" i="1"/>
  <c r="T54" i="1"/>
  <c r="T37" i="1"/>
  <c r="T53" i="1"/>
  <c r="T52" i="1"/>
  <c r="T36" i="1"/>
  <c r="T21" i="1"/>
  <c r="T22" i="1"/>
  <c r="D46" i="7" l="1"/>
  <c r="F51" i="7"/>
  <c r="F50" i="7"/>
  <c r="E48" i="7"/>
  <c r="T26" i="6"/>
  <c r="E55" i="7"/>
  <c r="E52" i="7" s="1"/>
  <c r="F49" i="7"/>
  <c r="D48" i="7"/>
  <c r="G48" i="7" s="1"/>
  <c r="S26" i="6"/>
  <c r="E10" i="7" s="1"/>
  <c r="E12" i="7" s="1"/>
  <c r="D55" i="7"/>
  <c r="S55" i="1"/>
  <c r="D47" i="7" s="1"/>
  <c r="T24" i="1"/>
  <c r="T39" i="1" s="1"/>
  <c r="O56" i="1"/>
  <c r="T55" i="1"/>
  <c r="E47" i="7" s="1"/>
  <c r="T41" i="8"/>
  <c r="S41" i="8"/>
  <c r="E6" i="7" s="1"/>
  <c r="E7" i="7" s="1"/>
  <c r="D58" i="7" s="1"/>
  <c r="F48" i="7" l="1"/>
  <c r="G50" i="7"/>
  <c r="D61" i="7" s="1"/>
  <c r="G49" i="7"/>
  <c r="D60" i="7" s="1"/>
  <c r="G51" i="7"/>
  <c r="D62" i="7" s="1"/>
  <c r="F55" i="7"/>
  <c r="D52" i="7"/>
  <c r="F52" i="7" s="1"/>
  <c r="E57" i="7" s="1"/>
  <c r="E46" i="7"/>
  <c r="F46" i="7" s="1"/>
  <c r="F47" i="7"/>
  <c r="E29" i="7"/>
  <c r="S8" i="1"/>
  <c r="S23" i="1" s="1"/>
  <c r="D45" i="7" s="1"/>
  <c r="D44" i="7" l="1"/>
  <c r="S56" i="1"/>
  <c r="E5" i="7" s="1"/>
  <c r="E8" i="7" s="1"/>
  <c r="G46" i="7" l="1"/>
  <c r="G47" i="7"/>
  <c r="G44" i="7"/>
  <c r="G45" i="7"/>
  <c r="M39" i="1"/>
  <c r="M55" i="1"/>
  <c r="T8" i="1"/>
  <c r="T23" i="1" s="1"/>
  <c r="E45" i="7" s="1"/>
  <c r="E44" i="7" l="1"/>
  <c r="F45" i="7"/>
  <c r="T56" i="1"/>
  <c r="E23" i="7" s="1"/>
  <c r="M56" i="1"/>
  <c r="F44" i="7" l="1"/>
  <c r="D66" i="7" l="1"/>
  <c r="D67" i="7"/>
  <c r="D65" i="7"/>
  <c r="E13" i="7"/>
  <c r="E21" i="7" s="1"/>
  <c r="E25" i="7" s="1"/>
  <c r="E9" i="7"/>
  <c r="D56" i="7" s="1"/>
  <c r="D63" i="7" l="1"/>
  <c r="D59" i="7"/>
  <c r="E26" i="7"/>
  <c r="E31" i="7" s="1"/>
  <c r="F57" i="7" l="1"/>
  <c r="E32" i="7"/>
  <c r="D31" i="7" l="1"/>
  <c r="D32" i="7"/>
  <c r="D30" i="7"/>
  <c r="D29" i="7"/>
</calcChain>
</file>

<file path=xl/sharedStrings.xml><?xml version="1.0" encoding="utf-8"?>
<sst xmlns="http://schemas.openxmlformats.org/spreadsheetml/2006/main" count="384" uniqueCount="267">
  <si>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</si>
  <si>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</si>
  <si>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</si>
  <si>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</si>
  <si>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</si>
  <si>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</si>
  <si>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</si>
  <si>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</si>
  <si>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</si>
  <si>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</si>
  <si>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</si>
  <si>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</si>
  <si>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</si>
  <si>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</si>
  <si>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</si>
  <si>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</si>
  <si>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</si>
  <si>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</si>
  <si>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</si>
  <si>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</si>
  <si>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</si>
  <si>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</si>
  <si>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</si>
  <si>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</si>
  <si>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</si>
  <si>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</si>
  <si>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</si>
  <si>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</si>
  <si>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</si>
  <si>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</si>
  <si>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</si>
  <si>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</si>
  <si>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</si>
  <si>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</si>
  <si>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</si>
  <si>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</si>
  <si>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</si>
  <si>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</si>
  <si>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</si>
  <si>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</si>
  <si>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</si>
  <si>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</si>
  <si>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</si>
  <si>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</si>
  <si>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</si>
  <si>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</si>
  <si>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</si>
  <si>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</si>
  <si>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</si>
  <si>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</si>
  <si>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</si>
  <si>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</si>
  <si>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</si>
  <si>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</si>
  <si>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</si>
  <si>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</si>
  <si>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</si>
  <si>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</si>
  <si>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</si>
  <si>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</si>
  <si>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</si>
  <si>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</si>
  <si>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</si>
  <si>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</si>
  <si>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</si>
  <si>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</si>
  <si>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</si>
  <si>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</si>
  <si>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</si>
  <si>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</si>
  <si>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</si>
  <si>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</si>
  <si>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</si>
  <si>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</si>
  <si>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</si>
  <si>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</si>
  <si>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</si>
  <si>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</si>
  <si>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</si>
  <si>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</si>
  <si>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</si>
  <si>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</si>
  <si>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</si>
  <si>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</si>
  <si>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</si>
  <si>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</si>
  <si>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</si>
  <si>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</si>
  <si>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</si>
  <si>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</si>
  <si>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</si>
  <si>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</si>
  <si>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</si>
  <si>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</si>
  <si>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</si>
  <si>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</si>
  <si>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</si>
  <si>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</si>
  <si>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</si>
  <si>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</si>
  <si>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</si>
  <si>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</si>
  <si>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</si>
  <si>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</si>
  <si>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</si>
  <si>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</si>
  <si>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</si>
  <si>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</si>
  <si>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</si>
  <si>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</si>
  <si>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</si>
  <si>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</si>
  <si>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</si>
  <si>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</si>
  <si>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</si>
  <si>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</si>
  <si>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</si>
  <si>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</si>
  <si>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</si>
  <si>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</si>
  <si>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</si>
  <si>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</si>
  <si>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</si>
  <si>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</si>
  <si>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</si>
  <si>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</si>
  <si>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</si>
  <si>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</si>
  <si>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</si>
  <si>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</si>
  <si>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</si>
  <si>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</si>
  <si>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</si>
  <si>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</si>
  <si>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</si>
  <si>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</si>
  <si>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</si>
  <si>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</si>
  <si>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</si>
  <si>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</si>
  <si>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</si>
  <si>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</si>
  <si>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</si>
  <si>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</si>
  <si>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</si>
  <si>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</si>
  <si>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</si>
  <si>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</si>
  <si>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</si>
  <si>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</si>
  <si>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</si>
  <si>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</si>
  <si>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</si>
  <si>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</si>
  <si>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</si>
  <si>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</si>
  <si>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</si>
  <si>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</si>
  <si>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</si>
  <si>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</si>
  <si>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</si>
  <si>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</si>
  <si>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</si>
  <si>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</si>
  <si>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</si>
  <si>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</si>
  <si>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</si>
  <si>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</si>
  <si>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</si>
  <si>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</si>
  <si>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</si>
  <si>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</si>
  <si>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</si>
  <si>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</si>
  <si>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</si>
  <si>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</si>
  <si>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</si>
  <si>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</si>
  <si>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</si>
  <si>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</si>
  <si>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</si>
  <si>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</si>
  <si>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</si>
  <si>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</si>
  <si>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</si>
  <si>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</si>
  <si>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</si>
  <si>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</si>
  <si>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</si>
  <si>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</si>
  <si>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</si>
  <si>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</si>
  <si>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</si>
  <si>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</si>
  <si>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</si>
  <si>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</si>
  <si>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</si>
  <si>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</si>
  <si>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</si>
  <si>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</si>
  <si>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</si>
  <si>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</si>
  <si>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</si>
  <si>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</si>
  <si>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</si>
  <si>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</si>
  <si>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</si>
  <si>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</si>
  <si>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</si>
  <si>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</si>
  <si>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</si>
  <si>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</si>
  <si>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</si>
  <si>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</si>
  <si>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</si>
  <si>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</si>
  <si>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</si>
  <si>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</si>
  <si>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</si>
  <si>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</si>
  <si>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</si>
  <si>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</si>
  <si>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r>
      <t xml:space="preserve">Specifikacija troškova prema nositelju i projektnim partnerima </t>
    </r>
    <r>
      <rPr>
        <i/>
        <sz val="12"/>
        <rFont val="Arial Narrow"/>
        <family val="2"/>
        <charset val="238"/>
      </rPr>
      <t>(Ispunjava FLAG administrator, ako je primjenjivo)</t>
    </r>
  </si>
  <si>
    <t xml:space="preserve">U Stupac G - u slučaju aktivnosti koje se provode temeljem zakonske regulative koja se odnosi na gradnju - potrebno je unijeti JLS, K.O. te broj parcele </t>
  </si>
  <si>
    <t>1.1</t>
  </si>
  <si>
    <t xml:space="preserve">1.4 Troškovi nabave informatičke opreme i/ili informatičkih sustava (računalni programi i/ili licencirani računalni programi) za rad </t>
  </si>
  <si>
    <t>1.5 Troškovi nabave uređaja za klimatizaciju javnih prostora</t>
  </si>
  <si>
    <t>1. Troškovi izrade studije utjecaja na okoliš</t>
  </si>
  <si>
    <t>2. Troškovi izrade procjene o potrebi izrade studije</t>
  </si>
  <si>
    <t>3. Trošak izrade elaborata zaštite okoliša</t>
  </si>
  <si>
    <t xml:space="preserve">1.6. troškovi nabave sustava/opreme za odlaganje otpada </t>
  </si>
  <si>
    <t>2.2. Troškovi nabave potrošnog materijala (kutije, vreće, rukavice i sl.) za provedbu aktivnosti čišćenja</t>
  </si>
  <si>
    <t>2.3. Ttroškovi prikupljanja i odvoza otpada nastalog uslijed aktivnosti čišćenja,</t>
  </si>
  <si>
    <t xml:space="preserve">3.Troškovi edukacijsko-informativnih i promotivnih aktivnosti </t>
  </si>
  <si>
    <t>3.1. Trošakovi provedbe savjetovanja, radionica, mentorstva, treninga, stručnih skupova, tečajeva</t>
  </si>
  <si>
    <t xml:space="preserve">3.2.  Troškovi razmjene iskustava i prakse, studijska putovanja, </t>
  </si>
  <si>
    <t xml:space="preserve">3.3. Troškovi organizacije festivala/manifestacija/javnih događanja, </t>
  </si>
  <si>
    <t>3.4. Troškovi najma prostora i/ili opreme za provedbu aktivnosti, uključujući troškove pripreme, transporta, montaže, ugradnje i sl.</t>
  </si>
  <si>
    <t>3.5. Troškovi informiranja javnosti u svim formama, tisak, audio/vizualni materijali, medijske kampanje i sl.;</t>
  </si>
  <si>
    <t xml:space="preserve">5.Troškovi  istraživanja podmorja, ispitivanja i praćenja kakvoće mora  </t>
  </si>
  <si>
    <t xml:space="preserve">7. Drugi troškovi izravno povezani s provedbom edukacijskih aktivnosti </t>
  </si>
  <si>
    <t xml:space="preserve">8. Drugi troškovi izravno povezani s provedbom promidžbenih aktivnosti </t>
  </si>
  <si>
    <t>10. Komunalne usluge izravno povezane s provedbom aktivnosti projekta</t>
  </si>
  <si>
    <t xml:space="preserve">11. Ostali, nespomenuti, izravni troškovi </t>
  </si>
  <si>
    <t>9. Troškovi vanjskih stručnjaka izravno povezanih s provedbom aktivnosti (koji nisu dio Općih troškova);</t>
  </si>
  <si>
    <t>4. Troškovi pripreme poslovnog plana</t>
  </si>
  <si>
    <t>5. Troškovi izrade studija/dokumenata/istraživanja vezanih za  podmorje te ispitivanja i praćenja kakvoće mora</t>
  </si>
  <si>
    <t>6. Troškovi pripreme projektno-tehničke dokumentacije, geodetskih usluga, elaborata i certifikata</t>
  </si>
  <si>
    <t>7. Troškovi pripreme dokumentacije za provedbu nabave i provedbe postupka nabave</t>
  </si>
  <si>
    <t>8. Troškovi pripreme dokumentacije za natječaj i provedbu projekta</t>
  </si>
  <si>
    <t>5.1. Trošak najma opreme ili plovila nužne za provedbu aktivnosti istraživanja,</t>
  </si>
  <si>
    <t>5.2. Trošak najma alata i/ili instrumenata i amortizacije,</t>
  </si>
  <si>
    <t>5.3.  Troškovi ugovorenog istraživanja, savjetovanja i sl. usluga;</t>
  </si>
  <si>
    <t>1. Trošak građenja  (izgradnja i/ili rekonstrukcija) objekata/prostora za interpretaciju/edukaciju visoko vrijedne prirodne baštine</t>
  </si>
  <si>
    <t>1.1 Troškovi opremanja objekata/prostora za interpretaciju/edukaciju visoko vrijedne prirodne baštine</t>
  </si>
  <si>
    <t>1.2. Troškovi nabave/uvođenja sustava za interpretaciju baštine (IKT rješenja), troškove pripreme stručnih podloga interpretacije, prijevoda na strane jezike, oblikovanja, pripreme i sl.),</t>
  </si>
  <si>
    <t>1.3 Troškovi nabave sustava za nadzor objekata/prostora</t>
  </si>
  <si>
    <t>2.1. Troškovi najma i/ili nabave opreme, alata i pribora neophodnih za provedbu aktivnosti čišćenja rijeka, mora, priobalja</t>
  </si>
  <si>
    <t>9. Troškovi hrane i pića za sudionike aktivnosti pod brojevima 2., 3, i 7.  Poglavlje 5. ovog FLAG natječaja</t>
  </si>
  <si>
    <t>1.7. Troškovi transporta, montaže, ugradnje i sl.</t>
  </si>
  <si>
    <t>2.4. Troškovi goriva za plovilo, agregat, troškovi punjenja boca za ronjenje i sl. u okviru aktivnosti čišćenja</t>
  </si>
  <si>
    <t>4. Troškovi nabave opreme/alata/sustava za recikliranje otpada iz mora, rijeka i priobalja</t>
  </si>
  <si>
    <t>6. Troškovi uvođenje inovativnih rješenja za zaštitu okoliša i očuvanje biološke raznolikosti; nabava opreme i/ili alata i/ili sustava i/ili usluga);</t>
  </si>
  <si>
    <t>Najviša vrijednost potpore 25.000,00 EUR po nositelju projekta.*</t>
  </si>
  <si>
    <r>
      <t xml:space="preserve">Traženi iznos potpore: </t>
    </r>
    <r>
      <rPr>
        <sz val="12"/>
        <color rgb="FF000000"/>
        <rFont val="Arial Narrow"/>
        <family val="2"/>
        <charset val="238"/>
      </rPr>
      <t>Maksimalni iznos javne potpore iznosi 25.000,00 EUR u protuvrijednosti u HRK. U slučaju da je ukupni iznos prihvatljivih troškova nakon primjene intenziteta (redak 8.),  jednak ili veći od maksimalnog iznosa javne potpore propisan FLAG natječajem (redak 11.) upisati najviši iznos potpore po nositelju projekta, tj. 25.000,00 EUR* u protuvrijednosti u HRK (redak 11.). U slučaju da ukupan iznos javne potpore, nakon primjene intenziteta (redak 8.), ne prelazi maksimalni iznos potpore propisan FLAG natječajem - upisati iznos iz retka 8.</t>
    </r>
  </si>
  <si>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</si>
  <si>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FLAG-natječaj za dodjelu potpore za provedbu projekta u okviru Mjere
2.1. „Potpora vrednovanju, zaštiti i promociji prirodne resursne osnove - rijeka, mora i priobalja“ iz LRSR FLAG-a "Tri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</si>
</sst>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0"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u/>
      <sz val="10"/>
      <color theme="10"/>
      <name val="Arial CE"/>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 fillId="0" borderId="0"/>
    <xf numFmtId="0" fontId="39" fillId="0" borderId="0" applyNumberFormat="0" applyFill="0" applyBorder="0" applyAlignment="0" applyProtection="0"/>
  </cellStyleXfs>
  <cellXfs count="31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alignment wrapText="1"/>
    </xf>
    <xf numFmtId="0" fontId="19" fillId="22" borderId="0" xfId="0" applyFont="1" applyFill="1"/>
    <xf numFmtId="0" fontId="20" fillId="22" borderId="0" xfId="0" applyFont="1" applyFill="1" applyAlignment="1">
      <alignment wrapText="1"/>
    </xf>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7" fillId="0" borderId="0" xfId="0" applyFont="1" applyFill="1" applyAlignment="1">
      <alignment vertical="center"/>
    </xf>
    <xf numFmtId="0" fontId="38" fillId="0" borderId="0" xfId="0" applyFont="1" applyAlignment="1">
      <alignment vertical="center" wrapText="1"/>
    </xf>
    <xf numFmtId="0" fontId="30" fillId="25" borderId="12"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39" fillId="0" borderId="0" xfId="3" applyAlignment="1">
      <alignment horizontal="left" vertical="center"/>
    </xf>
    <xf numFmtId="49" fontId="35" fillId="0" borderId="0" xfId="0" applyNumberFormat="1" applyFont="1" applyAlignment="1">
      <alignment horizontal="center" vertical="center"/>
    </xf>
    <xf numFmtId="16" fontId="19" fillId="22" borderId="0" xfId="0" applyNumberFormat="1" applyFont="1" applyFill="1"/>
    <xf numFmtId="0" fontId="19" fillId="24" borderId="0" xfId="0" applyFont="1" applyFill="1" applyAlignment="1">
      <alignment wrapText="1"/>
    </xf>
    <xf numFmtId="0" fontId="20" fillId="24" borderId="0" xfId="0" applyFont="1" applyFill="1" applyAlignment="1">
      <alignment wrapText="1"/>
    </xf>
    <xf numFmtId="0" fontId="30" fillId="22" borderId="0" xfId="0" applyFont="1" applyFill="1" applyAlignment="1">
      <alignment wrapText="1"/>
    </xf>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0</xdr:colOff>
      <xdr:row>0</xdr:row>
      <xdr:rowOff>0</xdr:rowOff>
    </xdr:from>
    <xdr:to>
      <xdr:col>11</xdr:col>
      <xdr:colOff>162118</xdr:colOff>
      <xdr:row>1</xdr:row>
      <xdr:rowOff>300742</xdr:rowOff>
    </xdr:to>
    <xdr:pic>
      <xdr:nvPicPr>
        <xdr:cNvPr id="7" name="Picture 5" descr="http://lagurtrimora.hr/wp-content/uploads/2016/12/logo.png">
          <a:extLst>
            <a:ext uri="{FF2B5EF4-FFF2-40B4-BE49-F238E27FC236}">
              <a16:creationId xmlns:a16="http://schemas.microsoft.com/office/drawing/2014/main" id="{A226891E-6098-451A-B1DE-E22AC886CE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9848" y="0"/>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topLeftCell="A13" zoomScale="115" zoomScaleNormal="100" zoomScalePageLayoutView="115" workbookViewId="0">
      <selection activeCell="K4" sqref="K4"/>
    </sheetView>
  </sheetViews>
  <sheetFormatPr defaultRowHeight="21" x14ac:dyDescent="0.2"/>
  <cols>
    <col min="1" max="16384" width="9.140625" style="1"/>
  </cols>
  <sheetData>
    <row r="1" spans="2:13" x14ac:dyDescent="0.2">
      <c r="F1" s="4"/>
      <c r="G1" s="4"/>
      <c r="H1" s="4"/>
      <c r="I1" s="4"/>
      <c r="K1" s="23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3"/>
      <c r="C8" s="233"/>
      <c r="D8" s="233"/>
      <c r="E8" s="233"/>
      <c r="F8" s="233"/>
      <c r="G8" s="233"/>
      <c r="H8" s="233"/>
      <c r="I8" s="233"/>
      <c r="J8" s="233"/>
      <c r="K8" s="233"/>
      <c r="L8" s="233"/>
      <c r="M8" s="233"/>
    </row>
    <row r="9" spans="2:13" ht="23.25" customHeight="1" x14ac:dyDescent="0.2">
      <c r="B9" s="244" t="s">
        <v>266</v>
      </c>
      <c r="C9" s="244"/>
      <c r="D9" s="244"/>
      <c r="E9" s="244"/>
      <c r="F9" s="244"/>
      <c r="G9" s="244"/>
      <c r="H9" s="244"/>
      <c r="I9" s="244"/>
      <c r="J9" s="244"/>
      <c r="K9" s="244"/>
      <c r="L9" s="244"/>
      <c r="M9" s="244"/>
    </row>
    <row r="10" spans="2:13" ht="21" customHeight="1" x14ac:dyDescent="0.2">
      <c r="B10" s="244"/>
      <c r="C10" s="244"/>
      <c r="D10" s="244"/>
      <c r="E10" s="244"/>
      <c r="F10" s="244"/>
      <c r="G10" s="244"/>
      <c r="H10" s="244"/>
      <c r="I10" s="244"/>
      <c r="J10" s="244"/>
      <c r="K10" s="244"/>
      <c r="L10" s="244"/>
      <c r="M10" s="244"/>
    </row>
    <row r="11" spans="2:13" x14ac:dyDescent="0.2">
      <c r="B11" s="244"/>
      <c r="C11" s="244"/>
      <c r="D11" s="244"/>
      <c r="E11" s="244"/>
      <c r="F11" s="244"/>
      <c r="G11" s="244"/>
      <c r="H11" s="244"/>
      <c r="I11" s="244"/>
      <c r="J11" s="244"/>
      <c r="K11" s="244"/>
      <c r="L11" s="244"/>
      <c r="M11" s="244"/>
    </row>
    <row r="12" spans="2:13" ht="23.25" x14ac:dyDescent="0.2">
      <c r="B12" s="2"/>
      <c r="C12" s="2"/>
      <c r="D12" s="2"/>
      <c r="E12" s="2"/>
      <c r="F12" s="2"/>
      <c r="G12" s="2"/>
      <c r="H12" s="2"/>
      <c r="I12" s="2"/>
      <c r="J12" s="2"/>
      <c r="K12" s="2"/>
      <c r="L12" s="2"/>
      <c r="M12" s="2"/>
    </row>
    <row r="13" spans="2:13" ht="23.25" x14ac:dyDescent="0.2">
      <c r="B13" s="2"/>
      <c r="C13" s="2"/>
      <c r="D13" s="2"/>
      <c r="E13" s="243" t="s">
        <v>132</v>
      </c>
      <c r="F13" s="243"/>
      <c r="G13" s="243"/>
      <c r="H13" s="243"/>
      <c r="I13" s="243"/>
      <c r="J13" s="243"/>
      <c r="K13" s="2"/>
      <c r="L13" s="2"/>
      <c r="M13" s="2"/>
    </row>
    <row r="14" spans="2:13" ht="23.25" x14ac:dyDescent="0.2">
      <c r="B14" s="2"/>
      <c r="C14" s="2"/>
      <c r="D14" s="2"/>
      <c r="E14" s="243"/>
      <c r="F14" s="243"/>
      <c r="G14" s="243"/>
      <c r="H14" s="243"/>
      <c r="I14" s="243"/>
      <c r="J14" s="243"/>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3" t="s">
        <v>133</v>
      </c>
      <c r="F16" s="243"/>
      <c r="G16" s="243"/>
      <c r="H16" s="243"/>
      <c r="I16" s="243"/>
      <c r="J16" s="243"/>
      <c r="K16" s="2"/>
      <c r="L16" s="2"/>
      <c r="M16" s="2"/>
    </row>
    <row r="17" spans="2:13" ht="23.25" x14ac:dyDescent="0.2">
      <c r="B17" s="2"/>
      <c r="C17" s="2"/>
      <c r="D17" s="2"/>
      <c r="E17" s="243"/>
      <c r="F17" s="243"/>
      <c r="G17" s="243"/>
      <c r="H17" s="243"/>
      <c r="I17" s="243"/>
      <c r="J17" s="243"/>
      <c r="K17" s="2"/>
      <c r="L17" s="2"/>
      <c r="M17" s="2"/>
    </row>
    <row r="19" spans="2:13" x14ac:dyDescent="0.2">
      <c r="B19" s="232" t="s">
        <v>219</v>
      </c>
      <c r="C19" s="238" t="s">
        <v>224</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A5" sqref="A5:XFD5"/>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155</v>
      </c>
    </row>
    <row r="3" spans="2:2" ht="15" customHeight="1" x14ac:dyDescent="0.2">
      <c r="B3" s="104" t="s">
        <v>127</v>
      </c>
    </row>
    <row r="4" spans="2:2" ht="15" customHeight="1" x14ac:dyDescent="0.2">
      <c r="B4" s="104" t="s">
        <v>156</v>
      </c>
    </row>
    <row r="5" spans="2:2" ht="30" customHeight="1" x14ac:dyDescent="0.2">
      <c r="B5" s="104" t="s">
        <v>157</v>
      </c>
    </row>
    <row r="6" spans="2:2" ht="15" customHeight="1" x14ac:dyDescent="0.2">
      <c r="B6" s="104" t="s">
        <v>158</v>
      </c>
    </row>
    <row r="7" spans="2:2" ht="30" customHeight="1" x14ac:dyDescent="0.2">
      <c r="B7" s="105" t="s">
        <v>117</v>
      </c>
    </row>
    <row r="8" spans="2:2" ht="30" customHeight="1" x14ac:dyDescent="0.2">
      <c r="B8" s="105" t="s">
        <v>220</v>
      </c>
    </row>
    <row r="9" spans="2:2" ht="15" customHeight="1" x14ac:dyDescent="0.2">
      <c r="B9" s="106" t="s">
        <v>118</v>
      </c>
    </row>
    <row r="10" spans="2:2" ht="15" customHeight="1" x14ac:dyDescent="0.2">
      <c r="B10" s="105" t="s">
        <v>119</v>
      </c>
    </row>
    <row r="11" spans="2:2" ht="30" customHeight="1" thickBot="1" x14ac:dyDescent="0.25">
      <c r="B11" s="107" t="s">
        <v>120</v>
      </c>
    </row>
    <row r="12" spans="2:2" ht="16.5" customHeight="1" x14ac:dyDescent="0.2">
      <c r="B12" s="152"/>
    </row>
    <row r="13" spans="2:2" ht="15" customHeight="1" thickBot="1" x14ac:dyDescent="0.25">
      <c r="B13" s="108"/>
    </row>
    <row r="14" spans="2:2" ht="15" customHeight="1" thickBot="1" x14ac:dyDescent="0.25">
      <c r="B14" s="109" t="s">
        <v>139</v>
      </c>
    </row>
    <row r="15" spans="2:2" ht="15" customHeight="1" x14ac:dyDescent="0.2">
      <c r="B15" s="110" t="s">
        <v>121</v>
      </c>
    </row>
    <row r="16" spans="2:2" ht="15" customHeight="1" x14ac:dyDescent="0.2">
      <c r="B16" s="110" t="s">
        <v>221</v>
      </c>
    </row>
    <row r="17" spans="2:2" ht="15" customHeight="1" x14ac:dyDescent="0.2">
      <c r="B17" s="235" t="s">
        <v>223</v>
      </c>
    </row>
    <row r="18" spans="2:2" ht="15" customHeight="1" x14ac:dyDescent="0.2">
      <c r="B18" s="110" t="s">
        <v>164</v>
      </c>
    </row>
    <row r="19" spans="2:2" ht="15" customHeight="1" x14ac:dyDescent="0.2">
      <c r="B19" s="110" t="s">
        <v>122</v>
      </c>
    </row>
    <row r="20" spans="2:2" ht="15" customHeight="1" x14ac:dyDescent="0.2">
      <c r="B20" s="113" t="s">
        <v>123</v>
      </c>
    </row>
    <row r="21" spans="2:2" ht="15" customHeight="1" x14ac:dyDescent="0.2">
      <c r="B21" s="153" t="s">
        <v>165</v>
      </c>
    </row>
    <row r="22" spans="2:2" ht="12.75" x14ac:dyDescent="0.2">
      <c r="B22" s="154" t="s">
        <v>166</v>
      </c>
    </row>
    <row r="23" spans="2:2" ht="12.75" x14ac:dyDescent="0.2">
      <c r="B23" s="154" t="s">
        <v>167</v>
      </c>
    </row>
    <row r="24" spans="2:2" ht="38.25" x14ac:dyDescent="0.2">
      <c r="B24" s="154" t="s">
        <v>168</v>
      </c>
    </row>
    <row r="25" spans="2:2" ht="51" x14ac:dyDescent="0.2">
      <c r="B25" s="154" t="s">
        <v>169</v>
      </c>
    </row>
    <row r="26" spans="2:2" ht="30" customHeight="1" x14ac:dyDescent="0.2">
      <c r="B26" s="110" t="s">
        <v>124</v>
      </c>
    </row>
    <row r="27" spans="2:2" ht="15" customHeight="1" x14ac:dyDescent="0.2">
      <c r="B27" s="110" t="s">
        <v>125</v>
      </c>
    </row>
    <row r="28" spans="2:2" ht="15" customHeight="1" x14ac:dyDescent="0.2">
      <c r="B28" s="110" t="s">
        <v>35</v>
      </c>
    </row>
    <row r="29" spans="2:2" ht="15" customHeight="1" x14ac:dyDescent="0.2">
      <c r="B29" s="110" t="s">
        <v>36</v>
      </c>
    </row>
    <row r="30" spans="2:2" ht="15" customHeight="1" thickBot="1" x14ac:dyDescent="0.25">
      <c r="B30" s="111" t="s">
        <v>159</v>
      </c>
    </row>
    <row r="31" spans="2:2" ht="15" customHeight="1" x14ac:dyDescent="0.2">
      <c r="B31" s="119" t="s">
        <v>128</v>
      </c>
    </row>
    <row r="32" spans="2:2" ht="15" customHeight="1" x14ac:dyDescent="0.2">
      <c r="B32" s="120" t="s">
        <v>129</v>
      </c>
    </row>
    <row r="33" spans="2:2" ht="15" customHeight="1" x14ac:dyDescent="0.2">
      <c r="B33" s="118"/>
    </row>
    <row r="34" spans="2:2" ht="15" customHeight="1" thickBot="1" x14ac:dyDescent="0.25"/>
    <row r="35" spans="2:2" ht="15" customHeight="1" thickBot="1" x14ac:dyDescent="0.25">
      <c r="B35" s="109" t="s">
        <v>130</v>
      </c>
    </row>
    <row r="36" spans="2:2" ht="15" customHeight="1" x14ac:dyDescent="0.2">
      <c r="B36" s="114" t="s">
        <v>126</v>
      </c>
    </row>
    <row r="37" spans="2:2" ht="15" customHeight="1" thickBot="1" x14ac:dyDescent="0.25">
      <c r="B37" s="115" t="s">
        <v>178</v>
      </c>
    </row>
    <row r="39" spans="2:2" ht="25.5" x14ac:dyDescent="0.2">
      <c r="B39" s="220" t="s">
        <v>209</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topLeftCell="F1" zoomScaleNormal="100" workbookViewId="0">
      <selection activeCell="L21" sqref="L21"/>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138</v>
      </c>
    </row>
    <row r="2" spans="1:21" x14ac:dyDescent="0.2">
      <c r="A2" s="135" t="s">
        <v>16</v>
      </c>
      <c r="B2" s="71"/>
      <c r="C2" s="249"/>
      <c r="D2" s="249"/>
      <c r="E2" s="249"/>
      <c r="F2" s="249"/>
      <c r="G2" s="249"/>
      <c r="H2" s="249"/>
      <c r="I2" s="249"/>
      <c r="J2" s="249"/>
      <c r="K2" s="250"/>
    </row>
    <row r="3" spans="1:21" x14ac:dyDescent="0.2">
      <c r="A3" s="136" t="s">
        <v>17</v>
      </c>
      <c r="B3" s="72"/>
      <c r="C3" s="251"/>
      <c r="D3" s="252"/>
      <c r="E3" s="252"/>
      <c r="F3" s="252"/>
      <c r="G3" s="252"/>
      <c r="H3" s="252"/>
      <c r="I3" s="252"/>
      <c r="J3" s="252"/>
      <c r="K3" s="253"/>
    </row>
    <row r="4" spans="1:21" ht="13.5" thickBot="1" x14ac:dyDescent="0.25">
      <c r="A4" s="137" t="s">
        <v>38</v>
      </c>
      <c r="B4" s="73"/>
      <c r="C4" s="245" t="s">
        <v>39</v>
      </c>
      <c r="D4" s="245"/>
      <c r="E4" s="245"/>
      <c r="F4" s="245"/>
      <c r="G4" s="245"/>
      <c r="H4" s="245"/>
      <c r="I4" s="245"/>
      <c r="J4" s="245"/>
      <c r="K4" s="246"/>
    </row>
    <row r="6" spans="1:21" ht="26.45" customHeight="1" x14ac:dyDescent="0.2">
      <c r="A6" s="74" t="s">
        <v>136</v>
      </c>
      <c r="B6" s="75"/>
      <c r="C6" s="75"/>
      <c r="D6" s="75"/>
      <c r="E6" s="75"/>
      <c r="F6" s="75"/>
      <c r="G6" s="75"/>
      <c r="H6" s="75"/>
      <c r="I6" s="75"/>
      <c r="J6" s="76"/>
      <c r="K6" s="247" t="s">
        <v>21</v>
      </c>
      <c r="L6" s="247"/>
      <c r="M6" s="247"/>
      <c r="N6" s="247"/>
      <c r="O6" s="247"/>
      <c r="P6" s="247"/>
      <c r="Q6" s="247"/>
      <c r="R6" s="247"/>
      <c r="S6" s="247"/>
      <c r="T6" s="247"/>
      <c r="U6" s="248"/>
    </row>
    <row r="7" spans="1:21" s="81" customFormat="1" ht="51" x14ac:dyDescent="0.2">
      <c r="A7" s="77"/>
      <c r="B7" s="78" t="s">
        <v>15</v>
      </c>
      <c r="C7" s="78" t="s">
        <v>41</v>
      </c>
      <c r="D7" s="78" t="s">
        <v>22</v>
      </c>
      <c r="E7" s="78" t="s">
        <v>23</v>
      </c>
      <c r="F7" s="78" t="s">
        <v>80</v>
      </c>
      <c r="G7" s="78" t="s">
        <v>26</v>
      </c>
      <c r="H7" s="138" t="s">
        <v>140</v>
      </c>
      <c r="I7" s="78" t="s">
        <v>27</v>
      </c>
      <c r="J7" s="78" t="s">
        <v>28</v>
      </c>
      <c r="K7" s="78" t="s">
        <v>29</v>
      </c>
      <c r="L7" s="78" t="s">
        <v>8</v>
      </c>
      <c r="M7" s="79" t="s">
        <v>30</v>
      </c>
      <c r="N7" s="79" t="s">
        <v>31</v>
      </c>
      <c r="O7" s="79" t="s">
        <v>25</v>
      </c>
      <c r="P7" s="79" t="s">
        <v>33</v>
      </c>
      <c r="Q7" s="79" t="s">
        <v>10</v>
      </c>
      <c r="R7" s="80" t="s">
        <v>34</v>
      </c>
      <c r="S7" s="79" t="s">
        <v>151</v>
      </c>
      <c r="T7" s="79" t="s">
        <v>32</v>
      </c>
      <c r="U7" s="79" t="s">
        <v>40</v>
      </c>
    </row>
    <row r="8" spans="1:21" x14ac:dyDescent="0.2">
      <c r="A8" s="254" t="s">
        <v>137</v>
      </c>
      <c r="B8" s="254"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4"/>
      <c r="B9" s="254"/>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4"/>
      <c r="B10" s="254"/>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4"/>
      <c r="B11" s="254"/>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4"/>
      <c r="B12" s="254"/>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4"/>
      <c r="B13" s="254"/>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4"/>
      <c r="B14" s="254"/>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4"/>
      <c r="B15" s="254"/>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4"/>
      <c r="B16" s="254"/>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4"/>
      <c r="B17" s="254"/>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4"/>
      <c r="B18" s="254"/>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4"/>
      <c r="B19" s="254"/>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4"/>
      <c r="B20" s="254"/>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4"/>
      <c r="B21" s="254"/>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4"/>
      <c r="B22" s="254"/>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4"/>
      <c r="B23" s="254"/>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4"/>
      <c r="B24" s="255"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4"/>
      <c r="B25" s="256"/>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4"/>
      <c r="B26" s="256"/>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4"/>
      <c r="B27" s="256"/>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4"/>
      <c r="B28" s="256"/>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4"/>
      <c r="B29" s="256"/>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4"/>
      <c r="B30" s="256"/>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4"/>
      <c r="B31" s="256"/>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4"/>
      <c r="B32" s="256"/>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4"/>
      <c r="B33" s="256"/>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4"/>
      <c r="B34" s="256"/>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4"/>
      <c r="B35" s="256"/>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4"/>
      <c r="B36" s="256"/>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4"/>
      <c r="B37" s="256"/>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4"/>
      <c r="B38" s="256"/>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4"/>
      <c r="B39" s="257"/>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4"/>
      <c r="B40" s="255"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4"/>
      <c r="B41" s="256"/>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4"/>
      <c r="B42" s="256"/>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4"/>
      <c r="B43" s="256"/>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4"/>
      <c r="B44" s="256"/>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4"/>
      <c r="B45" s="256"/>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4"/>
      <c r="B46" s="256"/>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4"/>
      <c r="B47" s="256"/>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4"/>
      <c r="B48" s="256"/>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4"/>
      <c r="B49" s="256"/>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4"/>
      <c r="B50" s="256"/>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4"/>
      <c r="B51" s="256"/>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4"/>
      <c r="B52" s="256"/>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4"/>
      <c r="B53" s="256"/>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4"/>
      <c r="B54" s="256"/>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4"/>
      <c r="B55" s="257"/>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4"/>
      <c r="C56" s="96"/>
      <c r="D56" s="97"/>
      <c r="E56" s="97"/>
      <c r="F56" s="97"/>
      <c r="G56" s="97"/>
      <c r="H56" s="97"/>
      <c r="I56" s="97"/>
      <c r="J56" s="97"/>
      <c r="K56" s="98" t="s">
        <v>146</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1"/>
    </row>
    <row r="58" spans="1:21" x14ac:dyDescent="0.2">
      <c r="C58" s="221"/>
    </row>
    <row r="59" spans="1:21" x14ac:dyDescent="0.2">
      <c r="C59" s="221"/>
    </row>
    <row r="60" spans="1:21" x14ac:dyDescent="0.2">
      <c r="A60" s="43"/>
      <c r="B60" s="224" t="s">
        <v>210</v>
      </c>
      <c r="C60" s="223"/>
      <c r="D60" s="224" t="s">
        <v>211</v>
      </c>
      <c r="E60" s="225"/>
    </row>
    <row r="61" spans="1:21" x14ac:dyDescent="0.2">
      <c r="A61" s="43"/>
      <c r="C61" s="221"/>
    </row>
    <row r="62" spans="1:21" x14ac:dyDescent="0.2">
      <c r="A62" s="43"/>
      <c r="C62" s="221"/>
    </row>
    <row r="63" spans="1:21" x14ac:dyDescent="0.2">
      <c r="A63" s="43"/>
      <c r="C63" s="221"/>
      <c r="D63" s="224" t="s">
        <v>212</v>
      </c>
      <c r="E63" s="226"/>
      <c r="F63" s="226"/>
    </row>
    <row r="64" spans="1:21" x14ac:dyDescent="0.2">
      <c r="A64" s="43"/>
      <c r="C64" s="221"/>
    </row>
    <row r="65" spans="1:9" x14ac:dyDescent="0.2">
      <c r="A65" s="43"/>
      <c r="C65" s="221"/>
      <c r="H65" s="43" t="s">
        <v>213</v>
      </c>
      <c r="I65" s="43" t="s">
        <v>39</v>
      </c>
    </row>
    <row r="66" spans="1:9" x14ac:dyDescent="0.2">
      <c r="A66" s="43"/>
      <c r="C66" s="221"/>
      <c r="D66" s="224" t="s">
        <v>214</v>
      </c>
      <c r="E66" s="226"/>
      <c r="F66" s="226"/>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RM!$B$4:$B$7</xm:f>
          </x14:formula1>
          <xm:sqref>L24:L38 L8:L22 L40:L54</xm:sqref>
        </x14:dataValidation>
        <x14:dataValidation type="list" allowBlank="1" showInputMessage="1" showErrorMessage="1" xr:uid="{00000000-0002-0000-0200-000007000000}">
          <x14:formula1>
            <xm:f>RM!$B$8:$B$9</xm:f>
          </x14:formula1>
          <xm:sqref>P24:P38 P8:P22 P40:P54</xm:sqref>
        </x14:dataValidation>
        <x14:dataValidation type="list" allowBlank="1" showInputMessage="1" showErrorMessage="1" xr:uid="{00000000-0002-0000-0200-000009000000}">
          <x14:formula1>
            <xm:f>RM!$B$1:$B$3</xm:f>
          </x14:formula1>
          <xm:sqref>R24:R38 R8:R22 R40:R54</xm:sqref>
        </x14:dataValidation>
        <x14:dataValidation type="list" allowBlank="1" showInputMessage="1" showErrorMessage="1" xr:uid="{00000000-0002-0000-0200-000008000000}">
          <x14:formula1>
            <xm:f>RM!$B$13:$B$46</xm:f>
          </x14:formula1>
          <xm:sqref>C8:C22 C24:C38 C40:C54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zoomScaleNormal="100" workbookViewId="0">
      <selection activeCell="P8" sqref="P8"/>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108</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4" t="s">
        <v>141</v>
      </c>
      <c r="B8" s="254"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4"/>
      <c r="B9" s="254"/>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4"/>
      <c r="B10" s="254"/>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4"/>
      <c r="B11" s="254"/>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4"/>
      <c r="B12" s="254"/>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4"/>
      <c r="B13" s="254"/>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4"/>
      <c r="B14" s="254"/>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4"/>
      <c r="B15" s="254"/>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4"/>
      <c r="B16" s="254"/>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4"/>
      <c r="B17" s="254"/>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4"/>
      <c r="B18" s="254"/>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4"/>
      <c r="B19" s="255"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4"/>
      <c r="B20" s="256"/>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4"/>
      <c r="B21" s="256"/>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4"/>
      <c r="B22" s="256"/>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4"/>
      <c r="B23" s="256"/>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4"/>
      <c r="B24" s="256"/>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4"/>
      <c r="B25" s="256"/>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4"/>
      <c r="B26" s="256"/>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4"/>
      <c r="B27" s="256"/>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4"/>
      <c r="B28" s="256"/>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4"/>
      <c r="B29" s="257"/>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4"/>
      <c r="B30" s="255"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4"/>
      <c r="B31" s="256"/>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4"/>
      <c r="B32" s="256"/>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4"/>
      <c r="B33" s="256"/>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4"/>
      <c r="B34" s="256"/>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4"/>
      <c r="B35" s="256"/>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4"/>
      <c r="B36" s="256"/>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4"/>
      <c r="B37" s="256"/>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4"/>
      <c r="B38" s="256"/>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4"/>
      <c r="B39" s="256"/>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4"/>
      <c r="B40" s="257"/>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4"/>
      <c r="C41" s="96"/>
      <c r="D41" s="97"/>
      <c r="E41" s="97"/>
      <c r="F41" s="97"/>
      <c r="G41" s="97"/>
      <c r="H41" s="97"/>
      <c r="I41" s="97"/>
      <c r="J41" s="97"/>
      <c r="K41" s="98" t="s">
        <v>147</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1"/>
    </row>
    <row r="43" spans="1:21" x14ac:dyDescent="0.2">
      <c r="B43" s="69"/>
      <c r="D43" s="221"/>
    </row>
    <row r="44" spans="1:21" x14ac:dyDescent="0.2">
      <c r="B44" s="69"/>
      <c r="D44" s="221"/>
    </row>
    <row r="45" spans="1:21" x14ac:dyDescent="0.2">
      <c r="C45" s="224" t="s">
        <v>210</v>
      </c>
      <c r="D45" s="223"/>
      <c r="E45" s="224" t="s">
        <v>211</v>
      </c>
      <c r="F45" s="225"/>
    </row>
    <row r="46" spans="1:21" x14ac:dyDescent="0.2">
      <c r="D46" s="221"/>
    </row>
    <row r="47" spans="1:21" x14ac:dyDescent="0.2">
      <c r="D47" s="221"/>
    </row>
    <row r="48" spans="1:21" x14ac:dyDescent="0.2">
      <c r="D48" s="221"/>
      <c r="E48" s="224" t="s">
        <v>212</v>
      </c>
      <c r="F48" s="226"/>
      <c r="G48" s="226"/>
    </row>
    <row r="49" spans="4:10" x14ac:dyDescent="0.2">
      <c r="D49" s="221"/>
    </row>
    <row r="50" spans="4:10" x14ac:dyDescent="0.2">
      <c r="D50" s="221"/>
      <c r="I50" s="43" t="s">
        <v>213</v>
      </c>
      <c r="J50" s="43" t="s">
        <v>39</v>
      </c>
    </row>
    <row r="51" spans="4:10" x14ac:dyDescent="0.2">
      <c r="D51" s="221"/>
      <c r="E51" s="224" t="s">
        <v>214</v>
      </c>
      <c r="F51" s="226"/>
      <c r="G51" s="226"/>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28:L29 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RM!$B$11:$B$12</xm:f>
          </x14:formula1>
          <xm:sqref>C19:C28 C8:C17 C30:C39</xm:sqref>
        </x14:dataValidation>
        <x14:dataValidation type="list" allowBlank="1" showInputMessage="1" showErrorMessage="1" xr:uid="{00000000-0002-0000-0300-000007000000}">
          <x14:formula1>
            <xm:f>RM!$B$4:$B$7</xm:f>
          </x14:formula1>
          <xm:sqref>L8:L17 L19:L27 L30:L38</xm:sqref>
        </x14:dataValidation>
        <x14:dataValidation type="list" allowBlank="1" showInputMessage="1" showErrorMessage="1" xr:uid="{00000000-0002-0000-0300-000008000000}">
          <x14:formula1>
            <xm:f>RM!$B$8:$B$9</xm:f>
          </x14:formula1>
          <xm:sqref>P19:P28 P8:P17 P30:P39</xm:sqref>
        </x14:dataValidation>
        <x14:dataValidation type="list" allowBlank="1" showInputMessage="1" showErrorMessage="1" xr:uid="{00000000-0002-0000-0300-000009000000}">
          <x14:formula1>
            <xm:f>RM!$B$1:$B$3</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A4" workbookViewId="0">
      <selection activeCell="C8" sqref="C8"/>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109</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4" t="s">
        <v>51</v>
      </c>
      <c r="B8" s="254"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4"/>
      <c r="B9" s="254"/>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4"/>
      <c r="B10" s="254"/>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4"/>
      <c r="B11" s="254"/>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4"/>
      <c r="B12" s="254"/>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4"/>
      <c r="B13" s="254"/>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4"/>
      <c r="B14" s="255"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4"/>
      <c r="B15" s="256"/>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4"/>
      <c r="B16" s="256"/>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4"/>
      <c r="B17" s="256"/>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4"/>
      <c r="B18" s="256"/>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4"/>
      <c r="B19" s="257"/>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4"/>
      <c r="B20" s="255"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4"/>
      <c r="B21" s="256"/>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4"/>
      <c r="B22" s="256"/>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4"/>
      <c r="B23" s="256"/>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4"/>
      <c r="B24" s="256"/>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4"/>
      <c r="B25" s="257"/>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4"/>
      <c r="C26" s="96"/>
      <c r="D26" s="97"/>
      <c r="E26" s="97"/>
      <c r="F26" s="97"/>
      <c r="G26" s="97"/>
      <c r="H26" s="97"/>
      <c r="I26" s="97"/>
      <c r="J26" s="97"/>
      <c r="K26" s="98" t="s">
        <v>148</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1"/>
    </row>
    <row r="28" spans="1:21" x14ac:dyDescent="0.2">
      <c r="C28" s="221"/>
    </row>
    <row r="29" spans="1:21" x14ac:dyDescent="0.2">
      <c r="C29" s="221"/>
    </row>
    <row r="30" spans="1:21" x14ac:dyDescent="0.2">
      <c r="A30" s="43"/>
      <c r="B30" s="224" t="s">
        <v>210</v>
      </c>
      <c r="C30" s="223"/>
      <c r="D30" s="224" t="s">
        <v>211</v>
      </c>
      <c r="E30" s="225"/>
    </row>
    <row r="31" spans="1:21" x14ac:dyDescent="0.2">
      <c r="A31" s="43"/>
      <c r="C31" s="221"/>
    </row>
    <row r="32" spans="1:21" x14ac:dyDescent="0.2">
      <c r="A32" s="43"/>
      <c r="C32" s="221"/>
    </row>
    <row r="33" spans="1:9" x14ac:dyDescent="0.2">
      <c r="A33" s="43"/>
      <c r="C33" s="221"/>
      <c r="D33" s="224" t="s">
        <v>212</v>
      </c>
      <c r="E33" s="226"/>
      <c r="F33" s="226"/>
    </row>
    <row r="34" spans="1:9" x14ac:dyDescent="0.2">
      <c r="A34" s="43"/>
      <c r="C34" s="221"/>
    </row>
    <row r="35" spans="1:9" x14ac:dyDescent="0.2">
      <c r="A35" s="43"/>
      <c r="C35" s="221"/>
      <c r="H35" s="43" t="s">
        <v>213</v>
      </c>
      <c r="I35" s="43" t="s">
        <v>39</v>
      </c>
    </row>
    <row r="36" spans="1:9" x14ac:dyDescent="0.2">
      <c r="A36" s="43"/>
      <c r="C36" s="221"/>
      <c r="D36" s="224" t="s">
        <v>214</v>
      </c>
      <c r="E36" s="226"/>
      <c r="F36" s="226"/>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RM!$B$8:$B$9</xm:f>
          </x14:formula1>
          <xm:sqref>P14:P18 P8:P12 P20:P24</xm:sqref>
        </x14:dataValidation>
        <x14:dataValidation type="list" allowBlank="1" showInputMessage="1" showErrorMessage="1" xr:uid="{00000000-0002-0000-0400-000007000000}">
          <x14:formula1>
            <xm:f>RM!$B$4:$B$7</xm:f>
          </x14:formula1>
          <xm:sqref>L14:L18 L8:L12 L20:L24</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RM!$B$48:$B$55</xm:f>
          </x14:formula1>
          <xm:sqref>C8:C12 C14:C18 C20:C24</xm:sqref>
        </x14:dataValidation>
        <x14:dataValidation type="list" allowBlank="1" showInputMessage="1" showErrorMessage="1" xr:uid="{00000000-0002-0000-0400-00000A000000}">
          <x14:formula1>
            <xm:f>RM!$B$1:$B$3</xm:f>
          </x14:formula1>
          <xm:sqref>R14:R18 R8:R12 R20:R24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5" sqref="F15"/>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2" t="s">
        <v>15</v>
      </c>
      <c r="B5" s="263" t="s">
        <v>22</v>
      </c>
      <c r="C5" s="263" t="s">
        <v>57</v>
      </c>
      <c r="D5" s="263" t="s">
        <v>58</v>
      </c>
      <c r="E5" s="264" t="s">
        <v>59</v>
      </c>
      <c r="F5" s="261" t="s">
        <v>60</v>
      </c>
      <c r="G5" s="261"/>
      <c r="H5" s="261"/>
    </row>
    <row r="6" spans="1:8" ht="33" x14ac:dyDescent="0.2">
      <c r="A6" s="262"/>
      <c r="B6" s="263"/>
      <c r="C6" s="263"/>
      <c r="D6" s="263"/>
      <c r="E6" s="264"/>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8" t="s">
        <v>18</v>
      </c>
      <c r="B8" s="156"/>
      <c r="C8" s="64"/>
      <c r="D8" s="64"/>
      <c r="E8" s="64"/>
      <c r="F8" s="236"/>
      <c r="G8" s="158">
        <f>F8*0.25</f>
        <v>0</v>
      </c>
      <c r="H8" s="158">
        <f>F8+G8</f>
        <v>0</v>
      </c>
    </row>
    <row r="9" spans="1:8" ht="16.5" x14ac:dyDescent="0.2">
      <c r="A9" s="259"/>
      <c r="B9" s="157"/>
      <c r="C9" s="155"/>
      <c r="D9" s="155"/>
      <c r="E9" s="155"/>
      <c r="F9" s="236"/>
      <c r="G9" s="158">
        <f>F9*0.25</f>
        <v>0</v>
      </c>
      <c r="H9" s="158">
        <f>F9+G9</f>
        <v>0</v>
      </c>
    </row>
    <row r="10" spans="1:8" ht="16.5" x14ac:dyDescent="0.2">
      <c r="A10" s="260"/>
      <c r="B10" s="160"/>
      <c r="C10" s="161"/>
      <c r="D10" s="161"/>
      <c r="E10" s="162" t="s">
        <v>174</v>
      </c>
      <c r="F10" s="159">
        <f>SUM(F8:F9)</f>
        <v>0</v>
      </c>
      <c r="G10" s="159">
        <f t="shared" ref="G10:H10" si="0">SUM(G8:G9)</f>
        <v>0</v>
      </c>
      <c r="H10" s="159">
        <f t="shared" si="0"/>
        <v>0</v>
      </c>
    </row>
    <row r="11" spans="1:8" ht="16.5" x14ac:dyDescent="0.2">
      <c r="A11" s="258" t="s">
        <v>19</v>
      </c>
      <c r="B11" s="156"/>
      <c r="C11" s="64"/>
      <c r="D11" s="64"/>
      <c r="E11" s="64"/>
      <c r="F11" s="236"/>
      <c r="G11" s="158">
        <f>F11*0.25</f>
        <v>0</v>
      </c>
      <c r="H11" s="158">
        <f>F11+G11</f>
        <v>0</v>
      </c>
    </row>
    <row r="12" spans="1:8" ht="16.5" x14ac:dyDescent="0.2">
      <c r="A12" s="259"/>
      <c r="B12" s="157"/>
      <c r="C12" s="155"/>
      <c r="D12" s="155"/>
      <c r="E12" s="155"/>
      <c r="F12" s="236"/>
      <c r="G12" s="158">
        <f>F12*0.25</f>
        <v>0</v>
      </c>
      <c r="H12" s="158">
        <f>F12+G12</f>
        <v>0</v>
      </c>
    </row>
    <row r="13" spans="1:8" ht="16.5" x14ac:dyDescent="0.2">
      <c r="A13" s="260"/>
      <c r="B13" s="160"/>
      <c r="C13" s="161"/>
      <c r="D13" s="161"/>
      <c r="E13" s="162" t="s">
        <v>174</v>
      </c>
      <c r="F13" s="159">
        <f>SUM(F11:F12)</f>
        <v>0</v>
      </c>
      <c r="G13" s="159">
        <f t="shared" ref="G13:H13" si="1">SUM(G11:G12)</f>
        <v>0</v>
      </c>
      <c r="H13" s="159">
        <f t="shared" si="1"/>
        <v>0</v>
      </c>
    </row>
    <row r="14" spans="1:8" ht="16.5" x14ac:dyDescent="0.2">
      <c r="A14" s="258" t="s">
        <v>19</v>
      </c>
      <c r="B14" s="156"/>
      <c r="C14" s="64"/>
      <c r="D14" s="64"/>
      <c r="E14" s="64"/>
      <c r="F14" s="236"/>
      <c r="G14" s="158">
        <f>F14*0.25</f>
        <v>0</v>
      </c>
      <c r="H14" s="158">
        <f>F14+G14</f>
        <v>0</v>
      </c>
    </row>
    <row r="15" spans="1:8" ht="16.5" x14ac:dyDescent="0.2">
      <c r="A15" s="259"/>
      <c r="B15" s="157"/>
      <c r="C15" s="155"/>
      <c r="D15" s="155"/>
      <c r="E15" s="155"/>
      <c r="F15" s="236"/>
      <c r="G15" s="158">
        <f>F15*0.25</f>
        <v>0</v>
      </c>
      <c r="H15" s="158">
        <f>F15+G15</f>
        <v>0</v>
      </c>
    </row>
    <row r="16" spans="1:8" ht="16.5" x14ac:dyDescent="0.2">
      <c r="A16" s="260"/>
      <c r="B16" s="160"/>
      <c r="C16" s="161"/>
      <c r="D16" s="161"/>
      <c r="E16" s="162" t="s">
        <v>174</v>
      </c>
      <c r="F16" s="159">
        <f>SUM(F14:F15)</f>
        <v>0</v>
      </c>
      <c r="G16" s="159">
        <f t="shared" ref="G16:H16" si="2">SUM(G14:G15)</f>
        <v>0</v>
      </c>
      <c r="H16" s="159">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1"/>
    </row>
    <row r="19" spans="1:9" x14ac:dyDescent="0.2">
      <c r="A19" s="69"/>
      <c r="C19" s="221"/>
    </row>
    <row r="20" spans="1:9" x14ac:dyDescent="0.2">
      <c r="A20" s="69"/>
      <c r="C20" s="221"/>
    </row>
    <row r="21" spans="1:9" x14ac:dyDescent="0.2">
      <c r="B21" s="224" t="s">
        <v>210</v>
      </c>
      <c r="C21" s="223"/>
      <c r="D21" s="224" t="s">
        <v>211</v>
      </c>
      <c r="E21" s="225"/>
    </row>
    <row r="22" spans="1:9" ht="18" x14ac:dyDescent="0.25">
      <c r="B22" s="222"/>
      <c r="C22" s="221"/>
    </row>
    <row r="23" spans="1:9" ht="18" x14ac:dyDescent="0.25">
      <c r="B23" s="222"/>
      <c r="C23" s="221"/>
    </row>
    <row r="24" spans="1:9" ht="18" x14ac:dyDescent="0.25">
      <c r="B24" s="222"/>
      <c r="C24" s="221"/>
      <c r="D24" s="224" t="s">
        <v>212</v>
      </c>
      <c r="E24" s="226"/>
      <c r="F24" s="226"/>
    </row>
    <row r="25" spans="1:9" ht="18" x14ac:dyDescent="0.25">
      <c r="B25" s="222"/>
      <c r="C25" s="221"/>
    </row>
    <row r="26" spans="1:9" ht="18" x14ac:dyDescent="0.25">
      <c r="B26" s="222"/>
      <c r="C26" s="221"/>
      <c r="H26" s="43" t="s">
        <v>213</v>
      </c>
      <c r="I26" s="43" t="s">
        <v>39</v>
      </c>
    </row>
    <row r="27" spans="1:9" ht="18" x14ac:dyDescent="0.25">
      <c r="B27" s="222"/>
      <c r="C27" s="221"/>
      <c r="D27" s="224" t="s">
        <v>214</v>
      </c>
      <c r="E27" s="226"/>
      <c r="F27" s="226"/>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zoomScaleNormal="100" workbookViewId="0">
      <selection activeCell="H11" sqref="H11:H12"/>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0"/>
      <c r="E3" s="40" t="s">
        <v>53</v>
      </c>
    </row>
    <row r="4" spans="1:6" ht="18.75" customHeight="1" x14ac:dyDescent="0.2">
      <c r="B4" s="297" t="s">
        <v>104</v>
      </c>
      <c r="C4" s="298"/>
      <c r="D4" s="298"/>
      <c r="E4" s="299"/>
    </row>
    <row r="5" spans="1:6" ht="18.75" customHeight="1" x14ac:dyDescent="0.2">
      <c r="B5" s="22" t="s">
        <v>72</v>
      </c>
      <c r="C5" s="276" t="s">
        <v>152</v>
      </c>
      <c r="D5" s="277"/>
      <c r="E5" s="10">
        <f>'TI Izravni tr.-Sluz.put._Ostali'!S56</f>
        <v>0</v>
      </c>
    </row>
    <row r="6" spans="1:6" ht="18.75" customHeight="1" x14ac:dyDescent="0.2">
      <c r="B6" s="22" t="s">
        <v>73</v>
      </c>
      <c r="C6" s="147" t="s">
        <v>153</v>
      </c>
      <c r="D6" s="148"/>
      <c r="E6" s="10">
        <f>'TII Izravni tr.-Tr.osoblja'!S41</f>
        <v>0</v>
      </c>
    </row>
    <row r="7" spans="1:6" ht="18.75" customHeight="1" x14ac:dyDescent="0.2">
      <c r="B7" s="132"/>
      <c r="C7" s="276" t="s">
        <v>135</v>
      </c>
      <c r="D7" s="277"/>
      <c r="E7" s="10">
        <f>E6*15%</f>
        <v>0</v>
      </c>
    </row>
    <row r="8" spans="1:6" ht="18.75" customHeight="1" x14ac:dyDescent="0.2">
      <c r="B8" s="22" t="s">
        <v>74</v>
      </c>
      <c r="C8" s="276" t="s">
        <v>154</v>
      </c>
      <c r="D8" s="277"/>
      <c r="E8" s="10">
        <f>E5+E6+E7</f>
        <v>0</v>
      </c>
    </row>
    <row r="9" spans="1:6" ht="18.75" customHeight="1" x14ac:dyDescent="0.2">
      <c r="B9" s="23" t="s">
        <v>76</v>
      </c>
      <c r="C9" s="278" t="s">
        <v>99</v>
      </c>
      <c r="D9" s="279"/>
      <c r="E9" s="11">
        <f>E8*12%</f>
        <v>0</v>
      </c>
    </row>
    <row r="10" spans="1:6" ht="18.75" customHeight="1" x14ac:dyDescent="0.2">
      <c r="B10" s="23" t="s">
        <v>77</v>
      </c>
      <c r="C10" s="278" t="s">
        <v>100</v>
      </c>
      <c r="D10" s="279"/>
      <c r="E10" s="12">
        <f>'TIII Opci troskovi'!S26</f>
        <v>0</v>
      </c>
    </row>
    <row r="11" spans="1:6" ht="37.5" customHeight="1" x14ac:dyDescent="0.2">
      <c r="B11" s="24" t="s">
        <v>88</v>
      </c>
      <c r="C11" s="286" t="s">
        <v>131</v>
      </c>
      <c r="D11" s="287"/>
      <c r="E11" s="13"/>
    </row>
    <row r="12" spans="1:6" ht="18.75" customHeight="1" x14ac:dyDescent="0.2">
      <c r="B12" s="24" t="s">
        <v>87</v>
      </c>
      <c r="C12" s="284" t="s">
        <v>54</v>
      </c>
      <c r="D12" s="285"/>
      <c r="E12" s="14">
        <f>E10-E11</f>
        <v>0</v>
      </c>
    </row>
    <row r="13" spans="1:6" ht="18.75" customHeight="1" x14ac:dyDescent="0.2">
      <c r="B13" s="25" t="s">
        <v>86</v>
      </c>
      <c r="C13" s="282" t="s">
        <v>103</v>
      </c>
      <c r="D13" s="283"/>
      <c r="E13" s="15">
        <f>E8+E11</f>
        <v>0</v>
      </c>
    </row>
    <row r="14" spans="1:6" ht="18.75" customHeight="1" x14ac:dyDescent="0.2">
      <c r="B14" s="288" t="s">
        <v>85</v>
      </c>
      <c r="C14" s="289"/>
      <c r="D14" s="290"/>
      <c r="E14" s="291"/>
    </row>
    <row r="15" spans="1:6" ht="18.75" customHeight="1" x14ac:dyDescent="0.2">
      <c r="B15" s="112" t="s">
        <v>115</v>
      </c>
      <c r="C15" s="280" t="s">
        <v>116</v>
      </c>
      <c r="D15" s="281"/>
      <c r="E15" s="34"/>
    </row>
    <row r="16" spans="1:6" ht="37.5" customHeight="1" x14ac:dyDescent="0.2">
      <c r="B16" s="26" t="s">
        <v>89</v>
      </c>
      <c r="C16" s="308" t="s">
        <v>265</v>
      </c>
      <c r="D16" s="309"/>
      <c r="E16" s="17">
        <f>400*E15</f>
        <v>0</v>
      </c>
    </row>
    <row r="17" spans="2:9" ht="18.75" customHeight="1" x14ac:dyDescent="0.2">
      <c r="B17" s="26" t="s">
        <v>90</v>
      </c>
      <c r="C17" s="306" t="s">
        <v>263</v>
      </c>
      <c r="D17" s="307"/>
      <c r="E17" s="17">
        <f>35000*E15</f>
        <v>0</v>
      </c>
    </row>
    <row r="18" spans="2:9" ht="88.5" customHeight="1" x14ac:dyDescent="0.2">
      <c r="B18" s="25" t="s">
        <v>91</v>
      </c>
      <c r="C18" s="304" t="s">
        <v>264</v>
      </c>
      <c r="D18" s="305"/>
      <c r="E18" s="20"/>
      <c r="I18" s="35"/>
    </row>
    <row r="19" spans="2:9" ht="18.75" customHeight="1" x14ac:dyDescent="0.2">
      <c r="B19" s="25"/>
      <c r="C19" s="282" t="s">
        <v>160</v>
      </c>
      <c r="D19" s="283"/>
      <c r="E19" s="15">
        <f>E18*85%</f>
        <v>0</v>
      </c>
    </row>
    <row r="20" spans="2:9" ht="18.75" customHeight="1" x14ac:dyDescent="0.2">
      <c r="B20" s="25"/>
      <c r="C20" s="282" t="s">
        <v>161</v>
      </c>
      <c r="D20" s="283"/>
      <c r="E20" s="15">
        <f>E18*15%</f>
        <v>0</v>
      </c>
      <c r="I20" s="35"/>
    </row>
    <row r="21" spans="2:9" ht="18.75" customHeight="1" thickBot="1" x14ac:dyDescent="0.25">
      <c r="B21" s="27" t="s">
        <v>92</v>
      </c>
      <c r="C21" s="300" t="s">
        <v>101</v>
      </c>
      <c r="D21" s="301"/>
      <c r="E21" s="18">
        <f>E13-E18</f>
        <v>0</v>
      </c>
      <c r="I21" s="35"/>
    </row>
    <row r="22" spans="2:9" ht="18.75" customHeight="1" x14ac:dyDescent="0.2">
      <c r="B22" s="272" t="s">
        <v>55</v>
      </c>
      <c r="C22" s="273"/>
      <c r="D22" s="274"/>
      <c r="E22" s="275"/>
    </row>
    <row r="23" spans="2:9" ht="18.75" customHeight="1" x14ac:dyDescent="0.2">
      <c r="B23" s="28" t="s">
        <v>93</v>
      </c>
      <c r="C23" s="302" t="s">
        <v>105</v>
      </c>
      <c r="D23" s="303"/>
      <c r="E23" s="16">
        <f>'TI Izravni tr.-Sluz.put._Ostali'!T56+'TII Izravni tr.-Tr.osoblja'!T41+'TIII Opci troskovi'!T26</f>
        <v>0</v>
      </c>
    </row>
    <row r="24" spans="2:9" ht="18.75" customHeight="1" x14ac:dyDescent="0.2">
      <c r="B24" s="28" t="s">
        <v>94</v>
      </c>
      <c r="C24" s="302" t="s">
        <v>106</v>
      </c>
      <c r="D24" s="303"/>
      <c r="E24" s="16">
        <f>'TIV Neprihvatljivi tr.'!H17</f>
        <v>0</v>
      </c>
    </row>
    <row r="25" spans="2:9" ht="18.75" customHeight="1" x14ac:dyDescent="0.2">
      <c r="B25" s="28" t="s">
        <v>95</v>
      </c>
      <c r="C25" s="302" t="s">
        <v>162</v>
      </c>
      <c r="D25" s="303"/>
      <c r="E25" s="16">
        <f>E12+E21</f>
        <v>0</v>
      </c>
    </row>
    <row r="26" spans="2:9" ht="18.75" customHeight="1" thickBot="1" x14ac:dyDescent="0.25">
      <c r="B26" s="27" t="s">
        <v>96</v>
      </c>
      <c r="C26" s="300" t="s">
        <v>163</v>
      </c>
      <c r="D26" s="301"/>
      <c r="E26" s="18">
        <f>E23+E24+E25</f>
        <v>0</v>
      </c>
    </row>
    <row r="27" spans="2:9" ht="18.75" customHeight="1" x14ac:dyDescent="0.2">
      <c r="B27" s="272" t="s">
        <v>142</v>
      </c>
      <c r="C27" s="273"/>
      <c r="D27" s="141"/>
      <c r="E27" s="19"/>
    </row>
    <row r="28" spans="2:9" ht="18.75" customHeight="1" x14ac:dyDescent="0.2">
      <c r="B28" s="21"/>
      <c r="C28" s="6" t="s">
        <v>56</v>
      </c>
      <c r="D28" s="142" t="s">
        <v>145</v>
      </c>
      <c r="E28" s="9" t="s">
        <v>53</v>
      </c>
    </row>
    <row r="29" spans="2:9" ht="18.75" customHeight="1" x14ac:dyDescent="0.2">
      <c r="B29" s="143"/>
      <c r="C29" s="144" t="s">
        <v>144</v>
      </c>
      <c r="D29" s="145" t="e">
        <f>E29/$E$32</f>
        <v>#DIV/0!</v>
      </c>
      <c r="E29" s="146">
        <f>'TI Izravni tr.-Sluz.put._Ostali'!Q56+'TII Izravni tr.-Tr.osoblja'!Q41+'TIII Opci troskovi'!Q26+E7</f>
        <v>0</v>
      </c>
    </row>
    <row r="30" spans="2:9" ht="18.75" customHeight="1" x14ac:dyDescent="0.2">
      <c r="B30" s="207" t="s">
        <v>97</v>
      </c>
      <c r="C30" s="208" t="s">
        <v>149</v>
      </c>
      <c r="D30" s="209" t="e">
        <f>E30/$E$32</f>
        <v>#DIV/0!</v>
      </c>
      <c r="E30" s="210">
        <f>E18</f>
        <v>0</v>
      </c>
      <c r="F30" s="36"/>
    </row>
    <row r="31" spans="2:9" ht="18.75" customHeight="1" x14ac:dyDescent="0.25">
      <c r="B31" s="213" t="s">
        <v>102</v>
      </c>
      <c r="C31" s="214" t="s">
        <v>150</v>
      </c>
      <c r="D31" s="215" t="e">
        <f t="shared" ref="D31:D32" si="0">E31/$E$32</f>
        <v>#DIV/0!</v>
      </c>
      <c r="E31" s="216">
        <f>E26</f>
        <v>0</v>
      </c>
      <c r="G31" s="139"/>
    </row>
    <row r="32" spans="2:9" ht="18.75" customHeight="1" thickBot="1" x14ac:dyDescent="0.3">
      <c r="B32" s="217" t="s">
        <v>107</v>
      </c>
      <c r="C32" s="218" t="s">
        <v>143</v>
      </c>
      <c r="D32" s="211" t="e">
        <f t="shared" si="0"/>
        <v>#DIV/0!</v>
      </c>
      <c r="E32" s="219">
        <f>E30+E31</f>
        <v>0</v>
      </c>
      <c r="H32" s="139"/>
    </row>
    <row r="33" spans="2:9" ht="18.75" customHeight="1" x14ac:dyDescent="0.2">
      <c r="B33" s="37" t="s">
        <v>82</v>
      </c>
      <c r="C33" s="7" t="s">
        <v>84</v>
      </c>
      <c r="D33" s="7"/>
    </row>
    <row r="34" spans="2:9" ht="18.75" customHeight="1" x14ac:dyDescent="0.2">
      <c r="B34" s="32"/>
      <c r="C34" s="237" t="s">
        <v>83</v>
      </c>
      <c r="D34" s="5"/>
      <c r="E34" s="8"/>
      <c r="F34" s="8"/>
      <c r="G34" s="8"/>
    </row>
    <row r="35" spans="2:9" ht="18.75" customHeight="1" x14ac:dyDescent="0.2">
      <c r="B35" s="32"/>
      <c r="C35" s="5"/>
      <c r="D35" s="5"/>
      <c r="E35" s="8"/>
      <c r="F35" s="8"/>
      <c r="G35" s="8"/>
    </row>
    <row r="36" spans="2:9" ht="18.75" customHeight="1" x14ac:dyDescent="0.2">
      <c r="B36" s="32"/>
      <c r="C36" s="5"/>
      <c r="D36" s="5"/>
      <c r="E36" s="8"/>
      <c r="F36" s="8"/>
      <c r="G36" s="8"/>
    </row>
    <row r="37" spans="2:9" ht="18.75" customHeight="1" x14ac:dyDescent="0.2">
      <c r="C37" s="227" t="s">
        <v>215</v>
      </c>
      <c r="D37" s="224"/>
      <c r="E37" s="229"/>
      <c r="F37" s="8"/>
      <c r="G37" s="8"/>
    </row>
    <row r="38" spans="2:9" ht="18.75" customHeight="1" x14ac:dyDescent="0.2">
      <c r="C38" s="221"/>
      <c r="D38" s="43"/>
      <c r="E38" s="230"/>
      <c r="F38" s="8"/>
      <c r="G38" s="8"/>
    </row>
    <row r="39" spans="2:9" ht="18.75" customHeight="1" x14ac:dyDescent="0.2">
      <c r="C39" s="221" t="s">
        <v>216</v>
      </c>
      <c r="D39" s="43"/>
      <c r="E39" s="230"/>
      <c r="F39" s="8"/>
      <c r="G39" s="8"/>
    </row>
    <row r="40" spans="2:9" ht="18.75" customHeight="1" x14ac:dyDescent="0.2">
      <c r="C40" s="221"/>
      <c r="D40" s="224"/>
      <c r="E40" s="230"/>
      <c r="F40" s="8"/>
      <c r="G40" s="8"/>
    </row>
    <row r="41" spans="2:9" ht="18.75" customHeight="1" x14ac:dyDescent="0.2">
      <c r="C41" s="228" t="s">
        <v>217</v>
      </c>
      <c r="D41" s="43" t="s">
        <v>218</v>
      </c>
      <c r="E41" s="230"/>
      <c r="F41" s="8"/>
      <c r="G41" s="8"/>
    </row>
    <row r="42" spans="2:9" ht="20.100000000000001" hidden="1" customHeight="1" thickBot="1" x14ac:dyDescent="0.25">
      <c r="B42" s="32" t="s">
        <v>222</v>
      </c>
    </row>
    <row r="43" spans="2:9" ht="63.75" hidden="1" thickBot="1" x14ac:dyDescent="0.25">
      <c r="B43" s="295" t="s">
        <v>176</v>
      </c>
      <c r="C43" s="296"/>
      <c r="D43" s="163" t="s">
        <v>173</v>
      </c>
      <c r="E43" s="163" t="s">
        <v>32</v>
      </c>
      <c r="F43" s="164" t="s">
        <v>174</v>
      </c>
      <c r="G43" s="204" t="s">
        <v>192</v>
      </c>
    </row>
    <row r="44" spans="2:9" ht="20.100000000000001" hidden="1" customHeight="1" thickBot="1" x14ac:dyDescent="0.25">
      <c r="B44" s="265" t="s">
        <v>45</v>
      </c>
      <c r="C44" s="269"/>
      <c r="D44" s="189">
        <f>D45+D46+D47</f>
        <v>0</v>
      </c>
      <c r="E44" s="189">
        <f>E45+E46+E47</f>
        <v>0</v>
      </c>
      <c r="F44" s="190">
        <f>F45+F46+F47</f>
        <v>0</v>
      </c>
      <c r="G44" s="205" t="e">
        <f>D44/$D$44</f>
        <v>#DIV/0!</v>
      </c>
    </row>
    <row r="45" spans="2:9" ht="20.100000000000001" hidden="1" customHeight="1" thickBot="1" x14ac:dyDescent="0.25">
      <c r="B45" s="167" t="s">
        <v>180</v>
      </c>
      <c r="C45" s="168" t="s">
        <v>186</v>
      </c>
      <c r="D45" s="201">
        <f>'TI Izravni tr.-Sluz.put._Ostali'!S23+'TII Izravni tr.-Tr.osoblja'!S18</f>
        <v>0</v>
      </c>
      <c r="E45" s="169">
        <f>'TI Izravni tr.-Sluz.put._Ostali'!T23+'TII Izravni tr.-Tr.osoblja'!T18</f>
        <v>0</v>
      </c>
      <c r="F45" s="170">
        <f>SUM(D45:E45)</f>
        <v>0</v>
      </c>
      <c r="G45" s="206" t="e">
        <f t="shared" ref="G45:G47" si="1">D45/$D$44</f>
        <v>#DIV/0!</v>
      </c>
    </row>
    <row r="46" spans="2:9" ht="20.100000000000001" hidden="1" customHeight="1" thickBot="1" x14ac:dyDescent="0.25">
      <c r="B46" s="171" t="s">
        <v>193</v>
      </c>
      <c r="C46" s="172" t="s">
        <v>187</v>
      </c>
      <c r="D46" s="202">
        <f>'TI Izravni tr.-Sluz.put._Ostali'!S39+'TII Izravni tr.-Tr.osoblja'!S29</f>
        <v>0</v>
      </c>
      <c r="E46" s="173">
        <f>'TI Izravni tr.-Sluz.put._Ostali'!T39+'TII Izravni tr.-Tr.osoblja'!T29</f>
        <v>0</v>
      </c>
      <c r="F46" s="174">
        <f>SUM(D46:E46)</f>
        <v>0</v>
      </c>
      <c r="G46" s="206" t="e">
        <f t="shared" si="1"/>
        <v>#DIV/0!</v>
      </c>
    </row>
    <row r="47" spans="2:9" ht="20.100000000000001" hidden="1" customHeight="1" thickBot="1" x14ac:dyDescent="0.25">
      <c r="B47" s="175" t="s">
        <v>194</v>
      </c>
      <c r="C47" s="176" t="s">
        <v>188</v>
      </c>
      <c r="D47" s="203">
        <f>'TI Izravni tr.-Sluz.put._Ostali'!S55+'TII Izravni tr.-Tr.osoblja'!S40</f>
        <v>0</v>
      </c>
      <c r="E47" s="177">
        <f>'TI Izravni tr.-Sluz.put._Ostali'!T55+'TII Izravni tr.-Tr.osoblja'!T40</f>
        <v>0</v>
      </c>
      <c r="F47" s="178">
        <f>SUM(D47:E47)</f>
        <v>0</v>
      </c>
      <c r="G47" s="206" t="e">
        <f t="shared" si="1"/>
        <v>#DIV/0!</v>
      </c>
      <c r="I47" s="35"/>
    </row>
    <row r="48" spans="2:9" ht="20.100000000000001" hidden="1" customHeight="1" thickBot="1" x14ac:dyDescent="0.25">
      <c r="B48" s="265" t="s">
        <v>179</v>
      </c>
      <c r="C48" s="269"/>
      <c r="D48" s="189">
        <f>D49+D50+D51</f>
        <v>0</v>
      </c>
      <c r="E48" s="189">
        <f>E49+E50+E51</f>
        <v>0</v>
      </c>
      <c r="F48" s="190">
        <f>F49+F50+F51</f>
        <v>0</v>
      </c>
      <c r="G48" s="191" t="e">
        <f>D48/$D$48</f>
        <v>#DIV/0!</v>
      </c>
      <c r="I48" s="35"/>
    </row>
    <row r="49" spans="1:9" ht="20.100000000000001" hidden="1" customHeight="1" thickBot="1" x14ac:dyDescent="0.25">
      <c r="B49" s="167" t="s">
        <v>195</v>
      </c>
      <c r="C49" s="168" t="s">
        <v>189</v>
      </c>
      <c r="D49" s="201">
        <f>'TII Izravni tr.-Tr.osoblja'!S18</f>
        <v>0</v>
      </c>
      <c r="E49" s="169">
        <f>'TII Izravni tr.-Tr.osoblja'!T18</f>
        <v>0</v>
      </c>
      <c r="F49" s="170">
        <f>SUM(D49:E49)</f>
        <v>0</v>
      </c>
      <c r="G49" s="200" t="e">
        <f t="shared" ref="G49:G51" si="2">D49/$D$48</f>
        <v>#DIV/0!</v>
      </c>
      <c r="I49" s="35"/>
    </row>
    <row r="50" spans="1:9" ht="20.100000000000001" hidden="1" customHeight="1" thickBot="1" x14ac:dyDescent="0.25">
      <c r="B50" s="171" t="s">
        <v>196</v>
      </c>
      <c r="C50" s="172" t="s">
        <v>190</v>
      </c>
      <c r="D50" s="202">
        <f>'TII Izravni tr.-Tr.osoblja'!S29</f>
        <v>0</v>
      </c>
      <c r="E50" s="173">
        <f>'TII Izravni tr.-Tr.osoblja'!T29</f>
        <v>0</v>
      </c>
      <c r="F50" s="174">
        <f>SUM(D50:E50)</f>
        <v>0</v>
      </c>
      <c r="G50" s="200" t="e">
        <f t="shared" si="2"/>
        <v>#DIV/0!</v>
      </c>
      <c r="I50" s="35"/>
    </row>
    <row r="51" spans="1:9" ht="20.100000000000001" hidden="1" customHeight="1" thickBot="1" x14ac:dyDescent="0.25">
      <c r="B51" s="175" t="s">
        <v>197</v>
      </c>
      <c r="C51" s="176" t="s">
        <v>191</v>
      </c>
      <c r="D51" s="203">
        <f>'TII Izravni tr.-Tr.osoblja'!S40</f>
        <v>0</v>
      </c>
      <c r="E51" s="177">
        <f>'TII Izravni tr.-Tr.osoblja'!T40</f>
        <v>0</v>
      </c>
      <c r="F51" s="178">
        <f>SUM(D51:E51)</f>
        <v>0</v>
      </c>
      <c r="G51" s="200" t="e">
        <f t="shared" si="2"/>
        <v>#DIV/0!</v>
      </c>
      <c r="I51" s="35"/>
    </row>
    <row r="52" spans="1:9" ht="20.100000000000001" hidden="1" customHeight="1" thickBot="1" x14ac:dyDescent="0.25">
      <c r="B52" s="265" t="s">
        <v>51</v>
      </c>
      <c r="C52" s="269"/>
      <c r="D52" s="189">
        <f>D53+D54+D55</f>
        <v>0</v>
      </c>
      <c r="E52" s="189">
        <f>E53+E54+E55</f>
        <v>0</v>
      </c>
      <c r="F52" s="192">
        <f>SUM(D52:E52)</f>
        <v>0</v>
      </c>
      <c r="G52" s="33"/>
      <c r="H52" s="35"/>
    </row>
    <row r="53" spans="1:9" ht="20.100000000000001" hidden="1" customHeight="1" x14ac:dyDescent="0.2">
      <c r="B53" s="167" t="s">
        <v>198</v>
      </c>
      <c r="C53" s="168" t="s">
        <v>170</v>
      </c>
      <c r="D53" s="169">
        <f>'TIII Opci troskovi'!S13</f>
        <v>0</v>
      </c>
      <c r="E53" s="169">
        <f>'TIII Opci troskovi'!T13</f>
        <v>0</v>
      </c>
      <c r="F53" s="179">
        <f t="shared" ref="F53:F55" si="3">SUM(D53:E53)</f>
        <v>0</v>
      </c>
      <c r="G53" s="33"/>
      <c r="H53" s="35"/>
    </row>
    <row r="54" spans="1:9" ht="20.100000000000001" hidden="1" customHeight="1" x14ac:dyDescent="0.2">
      <c r="B54" s="171" t="s">
        <v>199</v>
      </c>
      <c r="C54" s="172" t="s">
        <v>171</v>
      </c>
      <c r="D54" s="173">
        <f>'TIII Opci troskovi'!S19</f>
        <v>0</v>
      </c>
      <c r="E54" s="173">
        <f>'TIII Opci troskovi'!T19</f>
        <v>0</v>
      </c>
      <c r="F54" s="180">
        <f t="shared" si="3"/>
        <v>0</v>
      </c>
      <c r="G54" s="33"/>
      <c r="H54" s="35"/>
    </row>
    <row r="55" spans="1:9" ht="20.100000000000001" hidden="1" customHeight="1" thickBot="1" x14ac:dyDescent="0.25">
      <c r="B55" s="175" t="s">
        <v>200</v>
      </c>
      <c r="C55" s="176" t="s">
        <v>172</v>
      </c>
      <c r="D55" s="177">
        <f>'TIII Opci troskovi'!S25</f>
        <v>0</v>
      </c>
      <c r="E55" s="177">
        <f>'TIII Opci troskovi'!T25</f>
        <v>0</v>
      </c>
      <c r="F55" s="181">
        <f t="shared" si="3"/>
        <v>0</v>
      </c>
      <c r="G55" s="33"/>
      <c r="H55" s="35"/>
    </row>
    <row r="56" spans="1:9" ht="16.5" hidden="1" thickBot="1" x14ac:dyDescent="0.25">
      <c r="A56" s="166"/>
      <c r="B56" s="265" t="s">
        <v>175</v>
      </c>
      <c r="C56" s="266"/>
      <c r="D56" s="292">
        <f>E9</f>
        <v>0</v>
      </c>
      <c r="E56" s="293"/>
      <c r="F56" s="294"/>
      <c r="G56" s="33"/>
      <c r="H56" s="35"/>
    </row>
    <row r="57" spans="1:9" ht="20.100000000000001" hidden="1" customHeight="1" thickBot="1" x14ac:dyDescent="0.25">
      <c r="A57" s="166"/>
      <c r="B57" s="265" t="s">
        <v>177</v>
      </c>
      <c r="C57" s="269"/>
      <c r="D57" s="193">
        <f>E11</f>
        <v>0</v>
      </c>
      <c r="E57" s="193">
        <f>F52-D57</f>
        <v>0</v>
      </c>
      <c r="F57" s="192">
        <f>SUM(D57:E57)</f>
        <v>0</v>
      </c>
      <c r="G57" s="33"/>
      <c r="H57" s="35"/>
    </row>
    <row r="58" spans="1:9" ht="20.100000000000001" hidden="1" customHeight="1" thickBot="1" x14ac:dyDescent="0.25">
      <c r="B58" s="270" t="s">
        <v>135</v>
      </c>
      <c r="C58" s="271"/>
      <c r="D58" s="194">
        <f>E7</f>
        <v>0</v>
      </c>
      <c r="E58" s="33"/>
      <c r="F58" s="165"/>
      <c r="G58" s="33"/>
    </row>
    <row r="59" spans="1:9" ht="35.25" hidden="1" customHeight="1" thickBot="1" x14ac:dyDescent="0.25">
      <c r="B59" s="265" t="s">
        <v>185</v>
      </c>
      <c r="C59" s="269"/>
      <c r="D59" s="195" t="e">
        <f>D60+D61+D62</f>
        <v>#DIV/0!</v>
      </c>
      <c r="E59" s="33"/>
      <c r="F59" s="165"/>
      <c r="G59" s="33"/>
    </row>
    <row r="60" spans="1:9" ht="20.100000000000001" hidden="1" customHeight="1" x14ac:dyDescent="0.2">
      <c r="B60" s="182" t="s">
        <v>201</v>
      </c>
      <c r="C60" s="168" t="s">
        <v>170</v>
      </c>
      <c r="D60" s="183" t="e">
        <f>$D$58*G49</f>
        <v>#DIV/0!</v>
      </c>
      <c r="E60" s="33"/>
      <c r="F60" s="165"/>
      <c r="G60" s="33"/>
    </row>
    <row r="61" spans="1:9" ht="20.100000000000001" hidden="1" customHeight="1" x14ac:dyDescent="0.2">
      <c r="B61" s="184" t="s">
        <v>202</v>
      </c>
      <c r="C61" s="172" t="s">
        <v>171</v>
      </c>
      <c r="D61" s="185" t="e">
        <f>$D$58*G50</f>
        <v>#DIV/0!</v>
      </c>
      <c r="E61" s="33"/>
      <c r="F61" s="165"/>
      <c r="G61" s="33"/>
    </row>
    <row r="62" spans="1:9" ht="20.100000000000001" hidden="1" customHeight="1" thickBot="1" x14ac:dyDescent="0.25">
      <c r="B62" s="175" t="s">
        <v>203</v>
      </c>
      <c r="C62" s="176" t="s">
        <v>172</v>
      </c>
      <c r="D62" s="186" t="e">
        <f>$D$58*G51</f>
        <v>#DIV/0!</v>
      </c>
      <c r="E62" s="33"/>
      <c r="F62" s="165"/>
      <c r="G62" s="33"/>
    </row>
    <row r="63" spans="1:9" ht="39" hidden="1" customHeight="1" thickBot="1" x14ac:dyDescent="0.25">
      <c r="B63" s="267" t="s">
        <v>208</v>
      </c>
      <c r="C63" s="268"/>
      <c r="D63" s="212" t="e">
        <f>D64+D65+D66+D67</f>
        <v>#DIV/0!</v>
      </c>
      <c r="E63" s="33"/>
      <c r="F63" s="165"/>
      <c r="G63" s="33"/>
    </row>
    <row r="64" spans="1:9" ht="20.100000000000001" hidden="1" customHeight="1" x14ac:dyDescent="0.2">
      <c r="B64" s="182" t="s">
        <v>204</v>
      </c>
      <c r="C64" s="196" t="s">
        <v>181</v>
      </c>
      <c r="D64" s="197">
        <f>D57</f>
        <v>0</v>
      </c>
      <c r="E64" s="33"/>
      <c r="F64" s="165"/>
      <c r="G64" s="33"/>
    </row>
    <row r="65" spans="2:10" ht="20.100000000000001" hidden="1" customHeight="1" x14ac:dyDescent="0.2">
      <c r="B65" s="184" t="s">
        <v>205</v>
      </c>
      <c r="C65" s="172" t="s">
        <v>182</v>
      </c>
      <c r="D65" s="198" t="e">
        <f>D45+D60</f>
        <v>#DIV/0!</v>
      </c>
      <c r="E65" s="33"/>
      <c r="F65" s="165"/>
      <c r="G65" s="33"/>
    </row>
    <row r="66" spans="2:10" ht="20.100000000000001" hidden="1" customHeight="1" x14ac:dyDescent="0.2">
      <c r="B66" s="184" t="s">
        <v>206</v>
      </c>
      <c r="C66" s="172" t="s">
        <v>183</v>
      </c>
      <c r="D66" s="198" t="e">
        <f>D46+D61</f>
        <v>#DIV/0!</v>
      </c>
      <c r="E66" s="33"/>
      <c r="F66" s="165"/>
      <c r="G66" s="33"/>
    </row>
    <row r="67" spans="2:10" ht="20.100000000000001" hidden="1" customHeight="1" thickBot="1" x14ac:dyDescent="0.25">
      <c r="B67" s="187" t="s">
        <v>207</v>
      </c>
      <c r="C67" s="188" t="s">
        <v>184</v>
      </c>
      <c r="D67" s="199" t="e">
        <f>D47+D62</f>
        <v>#DIV/0!</v>
      </c>
      <c r="E67" s="33"/>
      <c r="F67" s="165"/>
      <c r="G67" s="33"/>
    </row>
    <row r="69" spans="2:10" ht="20.100000000000001" customHeight="1" x14ac:dyDescent="0.2">
      <c r="B69" s="32"/>
      <c r="F69" s="230"/>
      <c r="G69" s="43"/>
      <c r="H69" s="43"/>
      <c r="I69" s="43"/>
      <c r="J69" s="43"/>
    </row>
    <row r="70" spans="2:10" ht="20.100000000000001" customHeight="1" x14ac:dyDescent="0.2">
      <c r="B70" s="32"/>
      <c r="F70" s="230"/>
      <c r="G70" s="43"/>
      <c r="H70" s="43"/>
      <c r="I70" s="43"/>
      <c r="J70" s="43"/>
    </row>
    <row r="71" spans="2:10" ht="20.100000000000001" customHeight="1" x14ac:dyDescent="0.2">
      <c r="B71" s="32"/>
      <c r="F71" s="230"/>
      <c r="G71" s="43"/>
      <c r="H71" s="43"/>
      <c r="I71" s="43"/>
      <c r="J71" s="43"/>
    </row>
    <row r="72" spans="2:10" ht="20.100000000000001" customHeight="1" x14ac:dyDescent="0.2">
      <c r="B72" s="32"/>
      <c r="F72" s="230"/>
      <c r="G72" s="43"/>
      <c r="H72" s="43"/>
      <c r="I72" s="43"/>
      <c r="J72" s="43"/>
    </row>
    <row r="73" spans="2:10" ht="20.100000000000001" customHeight="1" x14ac:dyDescent="0.2">
      <c r="B73" s="32"/>
      <c r="F73" s="230"/>
      <c r="G73" s="43"/>
      <c r="H73" s="43"/>
      <c r="I73" s="43"/>
      <c r="J73" s="43"/>
    </row>
    <row r="74" spans="2:10" ht="20.100000000000001" customHeight="1" x14ac:dyDescent="0.2">
      <c r="C74" s="221"/>
      <c r="D74" s="43"/>
      <c r="E74" s="230"/>
      <c r="F74" s="230"/>
      <c r="G74" s="43"/>
      <c r="H74" s="43"/>
      <c r="I74" s="43"/>
      <c r="J74" s="43"/>
    </row>
    <row r="75" spans="2:10" ht="20.100000000000001" customHeight="1" x14ac:dyDescent="0.2">
      <c r="C75" s="221"/>
      <c r="D75" s="224"/>
      <c r="E75" s="230"/>
      <c r="F75" s="230"/>
      <c r="G75" s="43"/>
      <c r="H75" s="43"/>
      <c r="I75" s="43"/>
      <c r="J75" s="43"/>
    </row>
    <row r="76" spans="2:10" ht="20.100000000000001" customHeight="1" x14ac:dyDescent="0.2">
      <c r="E76" s="231"/>
      <c r="F76" s="231"/>
    </row>
  </sheetData>
  <mergeCells count="33">
    <mergeCell ref="D56:F56"/>
    <mergeCell ref="B43:C43"/>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 ref="C7:D7"/>
    <mergeCell ref="C10:D10"/>
    <mergeCell ref="C15:D15"/>
    <mergeCell ref="C13:D13"/>
    <mergeCell ref="C12:D12"/>
    <mergeCell ref="C11:D11"/>
    <mergeCell ref="B14:E14"/>
    <mergeCell ref="B22:E22"/>
    <mergeCell ref="B27:C27"/>
    <mergeCell ref="B44:C44"/>
    <mergeCell ref="B48:C48"/>
    <mergeCell ref="B52:C52"/>
    <mergeCell ref="B56:C56"/>
    <mergeCell ref="B63:C63"/>
    <mergeCell ref="B59:C59"/>
    <mergeCell ref="B58:C58"/>
    <mergeCell ref="B57:C57"/>
  </mergeCells>
  <hyperlinks>
    <hyperlink ref="C34" r:id="rId1" xr:uid="{00000000-0004-0000-0600-000000000000}"/>
  </hyperlinks>
  <pageMargins left="0.19685039370078741" right="0.19685039370078741" top="0.19685039370078741" bottom="0.19685039370078741" header="0.19685039370078741" footer="0.19685039370078741"/>
  <pageSetup paperSize="9"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5"/>
  <sheetViews>
    <sheetView tabSelected="1" topLeftCell="A40" zoomScale="145" zoomScaleNormal="145" workbookViewId="0">
      <selection activeCell="G40" sqref="G40"/>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41" ht="12" customHeight="1" x14ac:dyDescent="0.2">
      <c r="A1" s="41" t="s">
        <v>79</v>
      </c>
      <c r="B1" s="42">
        <v>0</v>
      </c>
    </row>
    <row r="2" spans="1:41" ht="12" customHeight="1" x14ac:dyDescent="0.2">
      <c r="A2" s="41"/>
      <c r="B2" s="42">
        <v>0.5</v>
      </c>
    </row>
    <row r="3" spans="1:41" ht="12" customHeight="1" x14ac:dyDescent="0.2">
      <c r="A3" s="41"/>
      <c r="B3" s="42">
        <v>1</v>
      </c>
    </row>
    <row r="4" spans="1:41" ht="12" customHeight="1" x14ac:dyDescent="0.2">
      <c r="A4" s="44" t="s">
        <v>9</v>
      </c>
      <c r="B4" s="45">
        <v>0</v>
      </c>
    </row>
    <row r="5" spans="1:41" ht="12" customHeight="1" x14ac:dyDescent="0.2">
      <c r="A5" s="46"/>
      <c r="B5" s="45">
        <v>0.05</v>
      </c>
    </row>
    <row r="6" spans="1:41" ht="12" customHeight="1" x14ac:dyDescent="0.2">
      <c r="A6" s="44"/>
      <c r="B6" s="45">
        <v>0.13</v>
      </c>
    </row>
    <row r="7" spans="1:41" ht="12" customHeight="1" x14ac:dyDescent="0.2">
      <c r="A7" s="44"/>
      <c r="B7" s="45">
        <v>0.25</v>
      </c>
    </row>
    <row r="8" spans="1:41" ht="12" customHeight="1" x14ac:dyDescent="0.2">
      <c r="A8" s="47" t="s">
        <v>10</v>
      </c>
      <c r="B8" s="48">
        <v>0</v>
      </c>
      <c r="C8" s="49" t="s">
        <v>11</v>
      </c>
    </row>
    <row r="9" spans="1:41" ht="12" customHeight="1" x14ac:dyDescent="0.2">
      <c r="A9" s="47"/>
      <c r="B9" s="48">
        <v>1</v>
      </c>
      <c r="C9" s="49" t="s">
        <v>12</v>
      </c>
    </row>
    <row r="10" spans="1:41" s="51" customFormat="1" ht="12" customHeight="1" x14ac:dyDescent="0.2">
      <c r="A10" s="50" t="s">
        <v>45</v>
      </c>
      <c r="C10" s="52"/>
    </row>
    <row r="11" spans="1:41" ht="12" customHeight="1" x14ac:dyDescent="0.2">
      <c r="A11" s="129" t="s">
        <v>46</v>
      </c>
      <c r="B11" s="130" t="s">
        <v>42</v>
      </c>
      <c r="C11" s="131"/>
      <c r="D11" s="130"/>
    </row>
    <row r="12" spans="1:41" ht="12" customHeight="1" x14ac:dyDescent="0.2">
      <c r="A12" s="130"/>
      <c r="B12" s="130" t="s">
        <v>47</v>
      </c>
      <c r="C12" s="131"/>
      <c r="D12" s="130"/>
    </row>
    <row r="13" spans="1:41" ht="12" customHeight="1" x14ac:dyDescent="0.2">
      <c r="A13" s="125" t="s">
        <v>134</v>
      </c>
      <c r="B13" s="127" t="s">
        <v>253</v>
      </c>
      <c r="C13" s="126"/>
      <c r="D13" s="126"/>
      <c r="E13" s="127"/>
      <c r="F13" s="127"/>
      <c r="G13" s="127"/>
      <c r="H13" s="127"/>
      <c r="I13" s="127"/>
      <c r="J13" s="127"/>
      <c r="K13" s="127"/>
      <c r="L13" s="127"/>
      <c r="M13" s="127"/>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row>
    <row r="14" spans="1:41" ht="12" customHeight="1" x14ac:dyDescent="0.2">
      <c r="A14" s="125"/>
      <c r="B14" s="127" t="s">
        <v>254</v>
      </c>
      <c r="C14" s="127"/>
      <c r="D14" s="128"/>
      <c r="E14" s="127"/>
      <c r="F14" s="127"/>
      <c r="G14" s="127"/>
      <c r="H14" s="127"/>
      <c r="I14" s="127"/>
      <c r="J14" s="127"/>
      <c r="K14" s="127"/>
      <c r="L14" s="127"/>
      <c r="M14" s="127"/>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41" ht="12" customHeight="1" x14ac:dyDescent="0.2">
      <c r="A15" s="125"/>
      <c r="B15" s="127" t="s">
        <v>255</v>
      </c>
      <c r="C15" s="127"/>
      <c r="D15" s="128"/>
      <c r="E15" s="127"/>
      <c r="F15" s="127"/>
      <c r="G15" s="127"/>
      <c r="H15" s="127"/>
      <c r="I15" s="127"/>
      <c r="J15" s="127"/>
      <c r="K15" s="127"/>
      <c r="L15" s="127"/>
      <c r="M15" s="127"/>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6" spans="1:41" ht="12" customHeight="1" x14ac:dyDescent="0.2">
      <c r="A16" s="125"/>
      <c r="B16" s="127" t="s">
        <v>256</v>
      </c>
      <c r="C16" s="126"/>
      <c r="D16" s="126"/>
      <c r="E16" s="127"/>
      <c r="F16" s="127"/>
      <c r="G16" s="127"/>
      <c r="H16" s="127"/>
      <c r="I16" s="127"/>
      <c r="J16" s="127"/>
      <c r="K16" s="127"/>
      <c r="L16" s="127"/>
      <c r="M16" s="12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row>
    <row r="17" spans="1:41" ht="12" customHeight="1" x14ac:dyDescent="0.2">
      <c r="A17" s="125"/>
      <c r="B17" s="127" t="s">
        <v>225</v>
      </c>
      <c r="C17" s="126"/>
      <c r="D17" s="242"/>
      <c r="E17" s="127"/>
      <c r="F17" s="127"/>
      <c r="G17" s="127"/>
      <c r="H17" s="127"/>
      <c r="I17" s="127"/>
      <c r="J17" s="127"/>
      <c r="K17" s="127"/>
      <c r="L17" s="127"/>
      <c r="M17" s="127"/>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row>
    <row r="18" spans="1:41" ht="12" customHeight="1" x14ac:dyDescent="0.2">
      <c r="A18" s="125"/>
      <c r="B18" s="127" t="s">
        <v>226</v>
      </c>
      <c r="C18" s="126"/>
      <c r="D18" s="126"/>
      <c r="E18" s="127"/>
      <c r="F18" s="127"/>
      <c r="G18" s="127"/>
      <c r="H18" s="127"/>
      <c r="I18" s="127"/>
      <c r="J18" s="127"/>
      <c r="K18" s="127"/>
      <c r="L18" s="127"/>
      <c r="M18" s="127"/>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1" ht="12" customHeight="1" x14ac:dyDescent="0.2">
      <c r="A19" s="125"/>
      <c r="B19" s="127" t="s">
        <v>230</v>
      </c>
      <c r="C19" s="126"/>
      <c r="D19" s="126"/>
      <c r="E19" s="127"/>
      <c r="F19" s="127"/>
      <c r="G19" s="127"/>
      <c r="H19" s="127"/>
      <c r="I19" s="127"/>
      <c r="J19" s="127"/>
      <c r="K19" s="127"/>
      <c r="L19" s="127"/>
      <c r="M19" s="127"/>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2" customHeight="1" x14ac:dyDescent="0.2">
      <c r="A20" s="125"/>
      <c r="B20" s="239" t="s">
        <v>259</v>
      </c>
      <c r="C20" s="126"/>
      <c r="D20" s="126"/>
      <c r="E20" s="127"/>
      <c r="F20" s="127"/>
      <c r="G20" s="127"/>
      <c r="H20" s="127"/>
      <c r="I20" s="127"/>
      <c r="J20" s="127"/>
      <c r="K20" s="127"/>
      <c r="L20" s="127"/>
      <c r="M20" s="127"/>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ht="12" customHeight="1" x14ac:dyDescent="0.2">
      <c r="A21" s="125"/>
      <c r="B21" s="127" t="s">
        <v>257</v>
      </c>
      <c r="C21" s="126"/>
      <c r="D21" s="126"/>
      <c r="E21" s="127"/>
      <c r="F21" s="127"/>
      <c r="G21" s="127"/>
      <c r="H21" s="127"/>
      <c r="I21" s="127"/>
      <c r="J21" s="127"/>
      <c r="K21" s="127"/>
      <c r="L21" s="127"/>
      <c r="M21" s="127"/>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row>
    <row r="22" spans="1:41" ht="12" customHeight="1" x14ac:dyDescent="0.2">
      <c r="A22" s="125"/>
      <c r="B22" s="127" t="s">
        <v>231</v>
      </c>
      <c r="C22" s="126"/>
      <c r="D22" s="126"/>
      <c r="E22" s="127"/>
      <c r="F22" s="127"/>
      <c r="G22" s="127"/>
      <c r="H22" s="127"/>
      <c r="I22" s="127"/>
      <c r="J22" s="127"/>
      <c r="K22" s="127"/>
      <c r="L22" s="127"/>
      <c r="M22" s="127"/>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row>
    <row r="23" spans="1:41" ht="12" customHeight="1" x14ac:dyDescent="0.2">
      <c r="A23" s="125"/>
      <c r="B23" s="127" t="s">
        <v>232</v>
      </c>
      <c r="C23" s="126"/>
      <c r="D23" s="126"/>
      <c r="E23" s="127"/>
      <c r="F23" s="127"/>
      <c r="G23" s="127"/>
      <c r="H23" s="127"/>
      <c r="I23" s="127"/>
      <c r="J23" s="127"/>
      <c r="K23" s="127"/>
      <c r="L23" s="127"/>
      <c r="M23" s="127"/>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row>
    <row r="24" spans="1:41" ht="12" customHeight="1" x14ac:dyDescent="0.2">
      <c r="A24" s="125"/>
      <c r="B24" s="127" t="s">
        <v>260</v>
      </c>
      <c r="C24" s="126"/>
      <c r="D24" s="126"/>
      <c r="E24" s="127"/>
      <c r="F24" s="127"/>
      <c r="G24" s="127"/>
      <c r="H24" s="127"/>
      <c r="I24" s="127"/>
      <c r="J24" s="127"/>
      <c r="K24" s="127"/>
      <c r="L24" s="127"/>
      <c r="M24" s="127"/>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12" customHeight="1" x14ac:dyDescent="0.2">
      <c r="A25" s="125"/>
      <c r="B25" s="127" t="s">
        <v>233</v>
      </c>
      <c r="C25" s="126"/>
      <c r="D25" s="126"/>
      <c r="E25" s="127"/>
      <c r="F25" s="127"/>
      <c r="G25" s="127"/>
      <c r="H25" s="127"/>
      <c r="I25" s="127"/>
      <c r="J25" s="127"/>
      <c r="K25" s="127"/>
      <c r="L25" s="127"/>
      <c r="M25" s="127"/>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41" ht="12" customHeight="1" x14ac:dyDescent="0.2">
      <c r="A26" s="125"/>
      <c r="B26" s="127" t="s">
        <v>234</v>
      </c>
      <c r="C26" s="126"/>
      <c r="D26" s="126"/>
      <c r="E26" s="127"/>
      <c r="F26" s="127"/>
      <c r="G26" s="127"/>
      <c r="H26" s="127"/>
      <c r="I26" s="127"/>
      <c r="J26" s="127"/>
      <c r="K26" s="127"/>
      <c r="L26" s="127"/>
      <c r="M26" s="127"/>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12" customHeight="1" x14ac:dyDescent="0.2">
      <c r="A27" s="125"/>
      <c r="B27" s="127" t="s">
        <v>235</v>
      </c>
      <c r="C27" s="126"/>
      <c r="D27" s="126"/>
      <c r="E27" s="127"/>
      <c r="F27" s="127"/>
      <c r="G27" s="127"/>
      <c r="H27" s="127"/>
      <c r="I27" s="127"/>
      <c r="J27" s="127"/>
      <c r="K27" s="127"/>
      <c r="L27" s="127"/>
      <c r="M27" s="12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row>
    <row r="28" spans="1:41" ht="12" customHeight="1" x14ac:dyDescent="0.2">
      <c r="A28" s="125"/>
      <c r="B28" s="127" t="s">
        <v>236</v>
      </c>
      <c r="C28" s="126"/>
      <c r="D28" s="126"/>
      <c r="E28" s="127"/>
      <c r="F28" s="127"/>
      <c r="G28" s="127"/>
      <c r="H28" s="127"/>
      <c r="I28" s="127"/>
      <c r="J28" s="127"/>
      <c r="K28" s="127"/>
      <c r="L28" s="127"/>
      <c r="M28" s="127"/>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row>
    <row r="29" spans="1:41" ht="12" customHeight="1" x14ac:dyDescent="0.2">
      <c r="A29" s="125"/>
      <c r="B29" s="127" t="s">
        <v>237</v>
      </c>
      <c r="C29" s="126"/>
      <c r="D29" s="126"/>
      <c r="E29" s="127"/>
      <c r="F29" s="127"/>
      <c r="G29" s="127"/>
      <c r="H29" s="127"/>
      <c r="I29" s="127"/>
      <c r="J29" s="127"/>
      <c r="K29" s="127"/>
      <c r="L29" s="127"/>
      <c r="M29" s="127"/>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row>
    <row r="30" spans="1:41" ht="12" customHeight="1" x14ac:dyDescent="0.2">
      <c r="A30" s="125"/>
      <c r="B30" s="127" t="s">
        <v>238</v>
      </c>
      <c r="C30" s="126"/>
      <c r="D30" s="126"/>
      <c r="E30" s="127"/>
      <c r="F30" s="127"/>
      <c r="G30" s="127"/>
      <c r="H30" s="127"/>
      <c r="I30" s="127"/>
      <c r="J30" s="127"/>
      <c r="K30" s="127"/>
      <c r="L30" s="127"/>
      <c r="M30" s="127"/>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row>
    <row r="31" spans="1:41" ht="12" customHeight="1" x14ac:dyDescent="0.2">
      <c r="A31" s="125"/>
      <c r="B31" s="127" t="s">
        <v>261</v>
      </c>
      <c r="C31" s="126"/>
      <c r="D31" s="126"/>
      <c r="E31" s="127"/>
      <c r="F31" s="127"/>
      <c r="G31" s="127"/>
      <c r="H31" s="127"/>
      <c r="I31" s="127"/>
      <c r="J31" s="127"/>
      <c r="K31" s="127"/>
      <c r="L31" s="127"/>
      <c r="M31" s="127"/>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12" customHeight="1" x14ac:dyDescent="0.2">
      <c r="A32" s="125"/>
      <c r="B32" s="127" t="s">
        <v>239</v>
      </c>
      <c r="C32" s="126"/>
      <c r="D32" s="126"/>
      <c r="E32" s="127"/>
      <c r="F32" s="127"/>
      <c r="G32" s="127"/>
      <c r="H32" s="127"/>
      <c r="I32" s="127"/>
      <c r="J32" s="127"/>
      <c r="K32" s="127"/>
      <c r="L32" s="127"/>
      <c r="M32" s="127"/>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row>
    <row r="33" spans="1:41" ht="12" customHeight="1" x14ac:dyDescent="0.2">
      <c r="A33" s="125"/>
      <c r="B33" s="127" t="s">
        <v>250</v>
      </c>
      <c r="C33" s="126"/>
      <c r="D33" s="126"/>
      <c r="E33" s="127"/>
      <c r="F33" s="127"/>
      <c r="G33" s="127"/>
      <c r="H33" s="127"/>
      <c r="I33" s="127"/>
      <c r="J33" s="127"/>
      <c r="K33" s="127"/>
      <c r="L33" s="127"/>
      <c r="M33" s="12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row>
    <row r="34" spans="1:41" ht="12" customHeight="1" x14ac:dyDescent="0.2">
      <c r="A34" s="125"/>
      <c r="B34" s="127" t="s">
        <v>251</v>
      </c>
      <c r="C34" s="126"/>
      <c r="D34" s="126"/>
      <c r="E34" s="127"/>
      <c r="F34" s="127"/>
      <c r="G34" s="127"/>
      <c r="H34" s="127"/>
      <c r="I34" s="127"/>
      <c r="J34" s="127"/>
      <c r="K34" s="127"/>
      <c r="L34" s="127"/>
      <c r="M34" s="127"/>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row>
    <row r="35" spans="1:41" ht="12" customHeight="1" x14ac:dyDescent="0.2">
      <c r="A35" s="125"/>
      <c r="B35" s="127" t="s">
        <v>252</v>
      </c>
      <c r="C35" s="126"/>
      <c r="D35" s="126"/>
      <c r="E35" s="127"/>
      <c r="F35" s="127"/>
      <c r="G35" s="127"/>
      <c r="H35" s="127"/>
      <c r="I35" s="127"/>
      <c r="J35" s="127"/>
      <c r="K35" s="127"/>
      <c r="L35" s="127"/>
      <c r="M35" s="127"/>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2" customHeight="1" x14ac:dyDescent="0.2">
      <c r="A36" s="125"/>
      <c r="B36" s="127" t="s">
        <v>262</v>
      </c>
      <c r="C36" s="126"/>
      <c r="D36" s="126"/>
      <c r="E36" s="127"/>
      <c r="F36" s="127"/>
      <c r="G36" s="127"/>
      <c r="H36" s="127"/>
      <c r="I36" s="127"/>
      <c r="J36" s="127"/>
      <c r="K36" s="127"/>
      <c r="L36" s="127"/>
      <c r="M36" s="1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row>
    <row r="37" spans="1:41" ht="12" customHeight="1" x14ac:dyDescent="0.2">
      <c r="A37" s="127"/>
      <c r="B37" s="127" t="s">
        <v>240</v>
      </c>
      <c r="C37" s="126"/>
      <c r="D37" s="126"/>
      <c r="E37" s="127"/>
      <c r="F37" s="127"/>
      <c r="G37" s="127"/>
      <c r="H37" s="127"/>
      <c r="I37" s="127"/>
      <c r="J37" s="127"/>
      <c r="K37" s="127"/>
      <c r="L37" s="127"/>
      <c r="M37" s="127"/>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12" customHeight="1" x14ac:dyDescent="0.2">
      <c r="A38" s="127"/>
      <c r="B38" s="127" t="s">
        <v>241</v>
      </c>
      <c r="C38" s="126"/>
      <c r="D38" s="126"/>
      <c r="E38" s="127"/>
      <c r="F38" s="127"/>
      <c r="G38" s="127"/>
      <c r="H38" s="127"/>
      <c r="I38" s="127"/>
      <c r="J38" s="127"/>
      <c r="K38" s="127"/>
      <c r="L38" s="127"/>
      <c r="M38" s="1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39" spans="1:41" ht="12" customHeight="1" x14ac:dyDescent="0.2">
      <c r="A39" s="127"/>
      <c r="B39" s="127" t="s">
        <v>244</v>
      </c>
      <c r="C39" s="126"/>
      <c r="D39" s="126"/>
      <c r="E39" s="127"/>
      <c r="F39" s="127"/>
      <c r="G39" s="127"/>
      <c r="H39" s="127"/>
      <c r="I39" s="127"/>
      <c r="J39" s="127"/>
      <c r="K39" s="127"/>
      <c r="L39" s="127"/>
      <c r="M39" s="12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row>
    <row r="40" spans="1:41" ht="12" customHeight="1" x14ac:dyDescent="0.2">
      <c r="A40" s="127"/>
      <c r="B40" s="127" t="s">
        <v>258</v>
      </c>
      <c r="C40" s="126"/>
      <c r="D40" s="126"/>
      <c r="E40" s="127"/>
      <c r="F40" s="127"/>
      <c r="G40" s="127"/>
      <c r="H40" s="127"/>
      <c r="I40" s="127"/>
      <c r="J40" s="127"/>
      <c r="K40" s="127"/>
      <c r="L40" s="127"/>
      <c r="M40" s="1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pans="1:41" ht="12" customHeight="1" x14ac:dyDescent="0.2">
      <c r="A41" s="127"/>
      <c r="B41" s="127" t="s">
        <v>242</v>
      </c>
      <c r="C41" s="126"/>
      <c r="D41" s="126"/>
      <c r="E41" s="127"/>
      <c r="F41" s="127"/>
      <c r="G41" s="127"/>
      <c r="H41" s="127"/>
      <c r="I41" s="127"/>
      <c r="J41" s="127"/>
      <c r="K41" s="127"/>
      <c r="L41" s="127"/>
      <c r="M41" s="127"/>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row>
    <row r="42" spans="1:41" ht="12" customHeight="1" x14ac:dyDescent="0.2">
      <c r="A42" s="127"/>
      <c r="B42" s="127" t="s">
        <v>243</v>
      </c>
      <c r="C42" s="126"/>
      <c r="D42" s="126"/>
      <c r="E42" s="127"/>
      <c r="F42" s="127"/>
      <c r="G42" s="127"/>
      <c r="H42" s="127"/>
      <c r="I42" s="127"/>
      <c r="J42" s="127"/>
      <c r="K42" s="127"/>
      <c r="L42" s="127"/>
      <c r="M42" s="127"/>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ht="12" customHeight="1" x14ac:dyDescent="0.2">
      <c r="A43" s="122" t="s">
        <v>43</v>
      </c>
      <c r="B43" s="123" t="s">
        <v>48</v>
      </c>
      <c r="C43" s="124"/>
      <c r="D43" s="52"/>
      <c r="E43" s="53"/>
    </row>
    <row r="44" spans="1:41" ht="12" customHeight="1" x14ac:dyDescent="0.2">
      <c r="A44" s="123"/>
      <c r="B44" s="123" t="s">
        <v>49</v>
      </c>
      <c r="C44" s="124"/>
      <c r="D44" s="52"/>
      <c r="E44" s="53"/>
    </row>
    <row r="45" spans="1:41" ht="12" customHeight="1" x14ac:dyDescent="0.2">
      <c r="A45" s="123"/>
      <c r="B45" s="123" t="s">
        <v>44</v>
      </c>
      <c r="C45" s="124"/>
      <c r="D45" s="52"/>
      <c r="E45" s="53"/>
    </row>
    <row r="46" spans="1:41" ht="12" customHeight="1" x14ac:dyDescent="0.2">
      <c r="A46" s="127"/>
      <c r="B46" s="127" t="s">
        <v>50</v>
      </c>
      <c r="C46" s="126"/>
      <c r="D46" s="52"/>
      <c r="E46" s="53"/>
    </row>
    <row r="47" spans="1:41" ht="12" customHeight="1" x14ac:dyDescent="0.2">
      <c r="A47" s="133" t="s">
        <v>51</v>
      </c>
      <c r="F47" s="52"/>
    </row>
    <row r="48" spans="1:41" ht="12" customHeight="1" x14ac:dyDescent="0.2">
      <c r="A48" s="134"/>
      <c r="B48" s="134" t="s">
        <v>227</v>
      </c>
      <c r="C48" s="240"/>
      <c r="D48" s="134"/>
      <c r="E48" s="241"/>
      <c r="F48" s="134"/>
      <c r="G48" s="134"/>
      <c r="H48" s="134"/>
    </row>
    <row r="49" spans="1:8" ht="12" customHeight="1" x14ac:dyDescent="0.2">
      <c r="A49" s="134"/>
      <c r="B49" s="134" t="s">
        <v>228</v>
      </c>
      <c r="C49" s="240"/>
      <c r="D49" s="134"/>
      <c r="E49" s="241"/>
      <c r="F49" s="134"/>
      <c r="G49" s="134"/>
      <c r="H49" s="134"/>
    </row>
    <row r="50" spans="1:8" ht="12" customHeight="1" x14ac:dyDescent="0.2">
      <c r="A50" s="134"/>
      <c r="B50" s="134" t="s">
        <v>229</v>
      </c>
      <c r="C50" s="240"/>
      <c r="D50" s="134"/>
      <c r="E50" s="241"/>
      <c r="F50" s="134"/>
      <c r="G50" s="134"/>
      <c r="H50" s="134"/>
    </row>
    <row r="51" spans="1:8" ht="12" customHeight="1" x14ac:dyDescent="0.2">
      <c r="A51" s="134"/>
      <c r="B51" s="134" t="s">
        <v>245</v>
      </c>
      <c r="C51" s="240"/>
      <c r="D51" s="134"/>
      <c r="E51" s="241"/>
      <c r="F51" s="134"/>
      <c r="G51" s="134"/>
      <c r="H51" s="134"/>
    </row>
    <row r="52" spans="1:8" ht="12" customHeight="1" x14ac:dyDescent="0.2">
      <c r="A52" s="134"/>
      <c r="B52" s="134" t="s">
        <v>246</v>
      </c>
      <c r="C52" s="240"/>
      <c r="D52" s="134"/>
      <c r="E52" s="241"/>
      <c r="F52" s="134"/>
      <c r="G52" s="134"/>
      <c r="H52" s="134"/>
    </row>
    <row r="53" spans="1:8" ht="12" customHeight="1" x14ac:dyDescent="0.2">
      <c r="A53" s="134"/>
      <c r="B53" s="134" t="s">
        <v>247</v>
      </c>
      <c r="C53" s="240"/>
      <c r="D53" s="134"/>
      <c r="E53" s="241"/>
      <c r="F53" s="134"/>
      <c r="G53" s="134"/>
      <c r="H53" s="134"/>
    </row>
    <row r="54" spans="1:8" ht="12" customHeight="1" x14ac:dyDescent="0.2">
      <c r="A54" s="134"/>
      <c r="B54" s="134" t="s">
        <v>248</v>
      </c>
      <c r="C54" s="240"/>
      <c r="D54" s="134"/>
      <c r="E54" s="241"/>
      <c r="F54" s="134"/>
      <c r="G54" s="134"/>
      <c r="H54" s="134"/>
    </row>
    <row r="55" spans="1:8" ht="12" customHeight="1" x14ac:dyDescent="0.2">
      <c r="A55" s="134"/>
      <c r="B55" s="134" t="s">
        <v>249</v>
      </c>
      <c r="C55" s="240"/>
      <c r="D55" s="134"/>
      <c r="E55" s="241"/>
      <c r="F55" s="134"/>
      <c r="G55" s="134"/>
      <c r="H55" s="1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2020-10-26T08:59:16Z</dcterms:modified>
</cp:coreProperties>
</file>