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orisnik\Desktop\4.FLAG NATJEČAJ - Mjera 2.1\1.FLAG NATJEČAJ M2.1\Euro obrazac 8.A i 8.B\"/>
    </mc:Choice>
  </mc:AlternateContent>
  <xr:revisionPtr revIDLastSave="0" documentId="13_ncr:1_{46B3C9B1-3C57-4727-BB59-DDECB4FD33FF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izdacima'!$1:$12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8" i="14" l="1"/>
  <c r="F98" i="14"/>
  <c r="E98" i="14"/>
  <c r="N97" i="14"/>
  <c r="O97" i="14" s="1"/>
  <c r="G97" i="14"/>
  <c r="N96" i="14"/>
  <c r="O96" i="14" s="1"/>
  <c r="G96" i="14"/>
  <c r="N95" i="14"/>
  <c r="O95" i="14" s="1"/>
  <c r="G95" i="14"/>
  <c r="N94" i="14"/>
  <c r="O94" i="14" s="1"/>
  <c r="G94" i="14"/>
  <c r="N93" i="14"/>
  <c r="G93" i="14"/>
  <c r="K92" i="14"/>
  <c r="F92" i="14"/>
  <c r="E92" i="14"/>
  <c r="N91" i="14"/>
  <c r="O91" i="14" s="1"/>
  <c r="G91" i="14"/>
  <c r="N90" i="14"/>
  <c r="O90" i="14" s="1"/>
  <c r="G90" i="14"/>
  <c r="N89" i="14"/>
  <c r="O89" i="14" s="1"/>
  <c r="G89" i="14"/>
  <c r="N88" i="14"/>
  <c r="O88" i="14" s="1"/>
  <c r="G88" i="14"/>
  <c r="N87" i="14"/>
  <c r="G87" i="14"/>
  <c r="H75" i="14"/>
  <c r="G75" i="14"/>
  <c r="S74" i="14"/>
  <c r="T74" i="14" s="1"/>
  <c r="O74" i="14"/>
  <c r="I74" i="14"/>
  <c r="S73" i="14"/>
  <c r="T73" i="14" s="1"/>
  <c r="O73" i="14"/>
  <c r="I73" i="14"/>
  <c r="S72" i="14"/>
  <c r="T72" i="14" s="1"/>
  <c r="O72" i="14"/>
  <c r="I72" i="14"/>
  <c r="S71" i="14"/>
  <c r="T71" i="14" s="1"/>
  <c r="O71" i="14"/>
  <c r="I71" i="14"/>
  <c r="S70" i="14"/>
  <c r="O70" i="14"/>
  <c r="I70" i="14"/>
  <c r="H69" i="14"/>
  <c r="G69" i="14"/>
  <c r="S68" i="14"/>
  <c r="T68" i="14" s="1"/>
  <c r="O68" i="14"/>
  <c r="I68" i="14"/>
  <c r="S67" i="14"/>
  <c r="T67" i="14" s="1"/>
  <c r="O67" i="14"/>
  <c r="I67" i="14"/>
  <c r="S66" i="14"/>
  <c r="T66" i="14" s="1"/>
  <c r="O66" i="14"/>
  <c r="I66" i="14"/>
  <c r="S65" i="14"/>
  <c r="T65" i="14" s="1"/>
  <c r="O65" i="14"/>
  <c r="I65" i="14"/>
  <c r="S64" i="14"/>
  <c r="O64" i="14"/>
  <c r="I64" i="14"/>
  <c r="P52" i="14"/>
  <c r="H52" i="14"/>
  <c r="G52" i="14"/>
  <c r="S51" i="14"/>
  <c r="T51" i="14" s="1"/>
  <c r="O51" i="14"/>
  <c r="I51" i="14"/>
  <c r="S50" i="14"/>
  <c r="T50" i="14" s="1"/>
  <c r="O50" i="14"/>
  <c r="I50" i="14"/>
  <c r="S49" i="14"/>
  <c r="T49" i="14" s="1"/>
  <c r="O49" i="14"/>
  <c r="I49" i="14"/>
  <c r="S48" i="14"/>
  <c r="T48" i="14" s="1"/>
  <c r="O48" i="14"/>
  <c r="I48" i="14"/>
  <c r="S47" i="14"/>
  <c r="O47" i="14"/>
  <c r="I47" i="14"/>
  <c r="P46" i="14"/>
  <c r="H46" i="14"/>
  <c r="G46" i="14"/>
  <c r="S45" i="14"/>
  <c r="T45" i="14" s="1"/>
  <c r="O45" i="14"/>
  <c r="I45" i="14"/>
  <c r="S44" i="14"/>
  <c r="T44" i="14" s="1"/>
  <c r="O44" i="14"/>
  <c r="I44" i="14"/>
  <c r="S43" i="14"/>
  <c r="T43" i="14" s="1"/>
  <c r="O43" i="14"/>
  <c r="I43" i="14"/>
  <c r="S42" i="14"/>
  <c r="T42" i="14" s="1"/>
  <c r="O42" i="14"/>
  <c r="I42" i="14"/>
  <c r="S41" i="14"/>
  <c r="O41" i="14"/>
  <c r="I41" i="14"/>
  <c r="P29" i="14"/>
  <c r="H29" i="14"/>
  <c r="G29" i="14"/>
  <c r="S28" i="14"/>
  <c r="T28" i="14" s="1"/>
  <c r="O28" i="14"/>
  <c r="I28" i="14"/>
  <c r="S27" i="14"/>
  <c r="T27" i="14" s="1"/>
  <c r="O27" i="14"/>
  <c r="I27" i="14"/>
  <c r="S26" i="14"/>
  <c r="T26" i="14" s="1"/>
  <c r="O26" i="14"/>
  <c r="I26" i="14"/>
  <c r="S25" i="14"/>
  <c r="T25" i="14" s="1"/>
  <c r="O25" i="14"/>
  <c r="I25" i="14"/>
  <c r="S24" i="14"/>
  <c r="O24" i="14"/>
  <c r="I24" i="14"/>
  <c r="P23" i="14"/>
  <c r="H23" i="14"/>
  <c r="G23" i="14"/>
  <c r="S22" i="14"/>
  <c r="T22" i="14" s="1"/>
  <c r="O22" i="14"/>
  <c r="I22" i="14"/>
  <c r="S21" i="14"/>
  <c r="T21" i="14" s="1"/>
  <c r="O21" i="14"/>
  <c r="I21" i="14"/>
  <c r="S20" i="14"/>
  <c r="T20" i="14" s="1"/>
  <c r="O20" i="14"/>
  <c r="I20" i="14"/>
  <c r="S19" i="14"/>
  <c r="T19" i="14" s="1"/>
  <c r="O19" i="14"/>
  <c r="I19" i="14"/>
  <c r="S18" i="14"/>
  <c r="O18" i="14"/>
  <c r="I18" i="14"/>
  <c r="I35" i="14"/>
  <c r="O35" i="14"/>
  <c r="S35" i="14"/>
  <c r="T35" i="14" s="1"/>
  <c r="I36" i="14"/>
  <c r="O36" i="14"/>
  <c r="S36" i="14"/>
  <c r="T36" i="14" s="1"/>
  <c r="I37" i="14"/>
  <c r="O37" i="14"/>
  <c r="S37" i="14"/>
  <c r="T37" i="14" s="1"/>
  <c r="I38" i="14"/>
  <c r="O38" i="14"/>
  <c r="S38" i="14"/>
  <c r="T38" i="14" s="1"/>
  <c r="K86" i="14"/>
  <c r="F86" i="14"/>
  <c r="E86" i="14"/>
  <c r="N85" i="14"/>
  <c r="O85" i="14" s="1"/>
  <c r="G85" i="14"/>
  <c r="N84" i="14"/>
  <c r="O84" i="14" s="1"/>
  <c r="G84" i="14"/>
  <c r="N83" i="14"/>
  <c r="O83" i="14" s="1"/>
  <c r="G83" i="14"/>
  <c r="N82" i="14"/>
  <c r="O82" i="14" s="1"/>
  <c r="G82" i="14"/>
  <c r="N81" i="14"/>
  <c r="G81" i="14"/>
  <c r="H63" i="14"/>
  <c r="G63" i="14"/>
  <c r="S62" i="14"/>
  <c r="T62" i="14" s="1"/>
  <c r="O62" i="14"/>
  <c r="I62" i="14"/>
  <c r="S61" i="14"/>
  <c r="T61" i="14" s="1"/>
  <c r="O61" i="14"/>
  <c r="I61" i="14"/>
  <c r="S60" i="14"/>
  <c r="T60" i="14" s="1"/>
  <c r="O60" i="14"/>
  <c r="I60" i="14"/>
  <c r="S59" i="14"/>
  <c r="T59" i="14" s="1"/>
  <c r="O59" i="14"/>
  <c r="I59" i="14"/>
  <c r="S58" i="14"/>
  <c r="O58" i="14"/>
  <c r="I58" i="14"/>
  <c r="P40" i="14"/>
  <c r="H40" i="14"/>
  <c r="G40" i="14"/>
  <c r="S39" i="14"/>
  <c r="T39" i="14" s="1"/>
  <c r="O39" i="14"/>
  <c r="I39" i="14"/>
  <c r="P17" i="14"/>
  <c r="H17" i="14"/>
  <c r="G17" i="14"/>
  <c r="S16" i="14"/>
  <c r="T16" i="14" s="1"/>
  <c r="O16" i="14"/>
  <c r="I16" i="14"/>
  <c r="S15" i="14"/>
  <c r="T15" i="14" s="1"/>
  <c r="O15" i="14"/>
  <c r="I15" i="14"/>
  <c r="S14" i="14"/>
  <c r="T14" i="14" s="1"/>
  <c r="O14" i="14"/>
  <c r="I14" i="14"/>
  <c r="S13" i="14"/>
  <c r="T13" i="14" s="1"/>
  <c r="O13" i="14"/>
  <c r="I13" i="14"/>
  <c r="S12" i="14"/>
  <c r="T12" i="14" s="1"/>
  <c r="O12" i="14"/>
  <c r="I12" i="14"/>
  <c r="G98" i="14" l="1"/>
  <c r="N98" i="14"/>
  <c r="N92" i="14"/>
  <c r="O93" i="14"/>
  <c r="O98" i="14" s="1"/>
  <c r="G92" i="14"/>
  <c r="I46" i="14"/>
  <c r="I69" i="14"/>
  <c r="I75" i="14"/>
  <c r="O87" i="14"/>
  <c r="O92" i="14" s="1"/>
  <c r="S46" i="14"/>
  <c r="O75" i="14"/>
  <c r="O46" i="14"/>
  <c r="O52" i="14"/>
  <c r="S75" i="14"/>
  <c r="T41" i="14"/>
  <c r="T46" i="14" s="1"/>
  <c r="I52" i="14"/>
  <c r="O69" i="14"/>
  <c r="T70" i="14"/>
  <c r="T75" i="14" s="1"/>
  <c r="S69" i="14"/>
  <c r="S52" i="14"/>
  <c r="T47" i="14"/>
  <c r="T52" i="14" s="1"/>
  <c r="T64" i="14"/>
  <c r="T69" i="14" s="1"/>
  <c r="O29" i="14"/>
  <c r="S29" i="14"/>
  <c r="I29" i="14"/>
  <c r="O23" i="14"/>
  <c r="T24" i="14"/>
  <c r="T29" i="14" s="1"/>
  <c r="S23" i="14"/>
  <c r="I23" i="14"/>
  <c r="T18" i="14"/>
  <c r="T23" i="14" s="1"/>
  <c r="O63" i="14"/>
  <c r="O40" i="14"/>
  <c r="I40" i="14"/>
  <c r="S63" i="14"/>
  <c r="N86" i="14"/>
  <c r="S40" i="14"/>
  <c r="I63" i="14"/>
  <c r="I17" i="14"/>
  <c r="T58" i="14"/>
  <c r="T63" i="14" s="1"/>
  <c r="G86" i="14"/>
  <c r="O17" i="14"/>
  <c r="S17" i="14"/>
  <c r="T17" i="14"/>
  <c r="T40" i="14"/>
  <c r="O81" i="14"/>
  <c r="O86" i="14" s="1"/>
  <c r="S102" i="14" l="1"/>
  <c r="T103" i="14"/>
  <c r="T102" i="14"/>
  <c r="S105" i="14"/>
  <c r="S103" i="14"/>
  <c r="S104" i="14" l="1"/>
  <c r="S106" i="14" s="1"/>
  <c r="S100" i="14"/>
</calcChain>
</file>

<file path=xl/sharedStrings.xml><?xml version="1.0" encoding="utf-8"?>
<sst xmlns="http://schemas.openxmlformats.org/spreadsheetml/2006/main" count="254" uniqueCount="130">
  <si>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</si>
  <si>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</si>
  <si>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</si>
  <si>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</si>
  <si>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</si>
  <si>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</si>
  <si>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</si>
  <si>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</si>
  <si>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</si>
  <si>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</si>
  <si>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</si>
  <si>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</si>
  <si>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</si>
  <si>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</si>
  <si>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</si>
  <si>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</si>
  <si>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</si>
  <si>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 xml:space="preserve">Bez PDV-a </t>
  </si>
  <si>
    <t>Datum plaćanja izdatka</t>
  </si>
  <si>
    <t>R. br.</t>
  </si>
  <si>
    <t>Osnova plaćanja</t>
  </si>
  <si>
    <t>Oznaka dokaza o izvršenom plaćanju</t>
  </si>
  <si>
    <t>Podaci iz računa</t>
  </si>
  <si>
    <t>Podaci o plaćanjima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</si>
  <si>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</si>
  <si>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</si>
  <si>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</si>
  <si>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</si>
  <si>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</si>
  <si>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</si>
  <si>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</si>
  <si>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</si>
  <si>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</si>
  <si>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</si>
  <si>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</si>
  <si>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</si>
  <si>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</si>
  <si>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</si>
  <si>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</si>
  <si>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</si>
  <si>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</si>
  <si>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</si>
  <si>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</si>
  <si>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</si>
  <si>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</si>
  <si>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</si>
  <si>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</si>
  <si>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</si>
  <si>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</si>
  <si>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</si>
  <si>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</si>
  <si>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</si>
  <si>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</si>
  <si>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</si>
  <si>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</si>
  <si>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</si>
  <si>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</si>
  <si>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Broj i datum računa, putne karte i dr.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</si>
  <si>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</si>
  <si>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</si>
  <si>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</si>
  <si>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</si>
  <si>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</si>
  <si>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</si>
  <si>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</si>
  <si>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</si>
  <si>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</si>
  <si>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</si>
  <si>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</si>
  <si>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</si>
  <si>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</si>
  <si>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</si>
  <si>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</si>
  <si>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</si>
  <si>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</si>
  <si>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Ukupni iznos prihvatljivih troškova za koji se traži povrat**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</si>
  <si>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</si>
  <si>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</si>
  <si>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</si>
  <si>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</si>
  <si>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</si>
  <si>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</si>
  <si>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</si>
  <si>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</si>
  <si>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</si>
  <si>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</si>
  <si>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</si>
  <si>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</si>
  <si>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</si>
  <si>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</si>
  <si>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</si>
  <si>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M.P.</t>
  </si>
  <si>
    <t>Verzija</t>
  </si>
  <si>
    <t>1.0</t>
  </si>
  <si>
    <t xml:space="preserve">U stupcu N potrebno je iz padajućeg izbornika odabrati primjenjiv intenzitet javne potpore. Intenzitet potpore, sukladno propisanim FLAG natječajem, može biti 50% ili 100%. </t>
  </si>
  <si>
    <t>TABLICA I. IZJAVA O IZDACIMA</t>
  </si>
  <si>
    <t>Važeća satnica</t>
  </si>
  <si>
    <t>Datum plaćanja</t>
  </si>
  <si>
    <t>S</t>
  </si>
  <si>
    <t>T</t>
  </si>
  <si>
    <t>Naziv Nositelja projekta:</t>
  </si>
  <si>
    <t>Obračunsko razdoblje:</t>
  </si>
  <si>
    <t>Ukupni iznos plaćenih odobrenih stavki na računu</t>
  </si>
  <si>
    <t>Q</t>
  </si>
  <si>
    <t>Izvornik računa dostavljen uz prijavu</t>
  </si>
  <si>
    <t>Ime, prezime zaposlenika</t>
  </si>
  <si>
    <t>OIB zaposlenika</t>
  </si>
  <si>
    <t>Odrađeni broj sati sukladno Vremeniku</t>
  </si>
  <si>
    <t>Ukupni iznos prihvatljivih troškova za koji se traži povrat</t>
  </si>
  <si>
    <t>Izvornik dokumenata dostavljen uz prijavu</t>
  </si>
  <si>
    <t>SARA RIBARICA</t>
  </si>
  <si>
    <t>IZNOS PRIHVATLJIVIH TROŠKOVA 
(bez općih i neizravnih troškova)</t>
  </si>
  <si>
    <t>UKUPAN IZNOS POTPORE ZA ISPLATU 
(Zbroj iznosa iz retka 2., 4. i 5.)</t>
  </si>
  <si>
    <t>PN 8-21; Mario Marić</t>
  </si>
  <si>
    <t>800,00</t>
  </si>
  <si>
    <t>0,00</t>
  </si>
  <si>
    <t>12.12.2021.</t>
  </si>
  <si>
    <t>400,00</t>
  </si>
  <si>
    <t>PN 8-21</t>
  </si>
  <si>
    <t>Izvod 044-21</t>
  </si>
  <si>
    <t>TINO RIBAR</t>
  </si>
  <si>
    <t>LINO RIBARIĆ</t>
  </si>
  <si>
    <t xml:space="preserve">Platna lista, JOPPD </t>
  </si>
  <si>
    <t>Drugi FLAG-natječaj za dodjelu potpore za provedbu projekta u okviru 
Mjere 2.1. "Potpora vrednovanju, zaštiti i promociji prirodne resursne osnove - rijeka, mora i priobalja" iz LRSR FLAG-a Tri mora</t>
  </si>
  <si>
    <t xml:space="preserve">Potrebno je unijeti naziv nositelja projekta i projektnih partnera (ako je primjenjivo). Naziv nositelja projekta i projektnih partnera moraju biti istovjetni podacima navedenim u okviru obrasca 11.A Zahtjeva za isplatu, tablica 1. "Osnovni podaci o nositelju projekta i projektnim partnerima". </t>
  </si>
  <si>
    <t>Napomena! Ako su plaćanja izvršena u kunama prije uvođenja eura kao službene valute, navesti iznos u eurima primjenom fiksnog tečaja konverzije (7,53450) na iznos plaćanja koji je utvrđen u kunama.</t>
  </si>
  <si>
    <t>Iznos izdatka u EUR</t>
  </si>
  <si>
    <t>Plaćeni iznos izdatka u EUR</t>
  </si>
  <si>
    <t>Troškovi korištenja javnog prijevoza, smještaja i ostali troškovi službenog puta (cestarine, parking, tunelarine, ostale naknade i kotizacije) U EUR</t>
  </si>
  <si>
    <t>Ukupni iznos plaće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</si>
</sst>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1" fillId="0" borderId="0"/>
  </cellStyleXfs>
  <cellXfs count="319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7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8" xfId="0" applyNumberFormat="1" applyFont="1" applyFill="1" applyBorder="1" applyAlignment="1">
      <alignment horizontal="center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justify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4" fontId="6" fillId="0" borderId="66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horizontal="right" vertical="center" wrapText="1"/>
    </xf>
    <xf numFmtId="4" fontId="6" fillId="3" borderId="68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58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68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justify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71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60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56" xfId="0" applyNumberFormat="1" applyFont="1" applyBorder="1" applyAlignment="1">
      <alignment horizontal="justify" vertical="center" wrapText="1"/>
    </xf>
    <xf numFmtId="49" fontId="6" fillId="0" borderId="56" xfId="0" applyNumberFormat="1" applyFont="1" applyBorder="1" applyAlignment="1">
      <alignment horizontal="center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57" xfId="0" applyNumberFormat="1" applyFont="1" applyBorder="1" applyAlignment="1">
      <alignment horizontal="right" vertical="center" wrapText="1"/>
    </xf>
    <xf numFmtId="4" fontId="6" fillId="3" borderId="72" xfId="0" applyNumberFormat="1" applyFont="1" applyFill="1" applyBorder="1" applyAlignment="1">
      <alignment horizontal="right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56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vertical="center" wrapText="1"/>
    </xf>
    <xf numFmtId="4" fontId="6" fillId="3" borderId="76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4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4" xfId="0" applyFont="1" applyBorder="1" applyAlignment="1">
      <alignment vertical="center" wrapText="1"/>
    </xf>
    <xf numFmtId="4" fontId="5" fillId="6" borderId="74" xfId="0" applyNumberFormat="1" applyFont="1" applyFill="1" applyBorder="1" applyAlignment="1">
      <alignment horizontal="center" vertical="center" wrapText="1"/>
    </xf>
    <xf numFmtId="9" fontId="6" fillId="7" borderId="68" xfId="1" applyFont="1" applyFill="1" applyBorder="1" applyAlignment="1">
      <alignment vertical="center" wrapText="1"/>
    </xf>
    <xf numFmtId="49" fontId="6" fillId="7" borderId="68" xfId="0" applyNumberFormat="1" applyFont="1" applyFill="1" applyBorder="1" applyAlignment="1">
      <alignment vertical="center" wrapText="1"/>
    </xf>
    <xf numFmtId="49" fontId="6" fillId="7" borderId="71" xfId="0" applyNumberFormat="1" applyFont="1" applyFill="1" applyBorder="1" applyAlignment="1">
      <alignment vertical="center" wrapText="1"/>
    </xf>
    <xf numFmtId="49" fontId="6" fillId="7" borderId="55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4" fontId="6" fillId="8" borderId="70" xfId="0" applyNumberFormat="1" applyFont="1" applyFill="1" applyBorder="1" applyAlignment="1">
      <alignment vertical="center" wrapText="1"/>
    </xf>
    <xf numFmtId="4" fontId="10" fillId="5" borderId="74" xfId="0" applyNumberFormat="1" applyFont="1" applyFill="1" applyBorder="1" applyAlignment="1">
      <alignment horizontal="center" vertical="center" wrapText="1"/>
    </xf>
    <xf numFmtId="164" fontId="10" fillId="2" borderId="74" xfId="0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3" fillId="0" borderId="0" xfId="2" applyFont="1"/>
    <xf numFmtId="0" fontId="14" fillId="0" borderId="0" xfId="2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10" borderId="0" xfId="0" applyFont="1" applyFill="1" applyAlignment="1">
      <alignment vertical="center"/>
    </xf>
    <xf numFmtId="0" fontId="7" fillId="10" borderId="0" xfId="0" applyFont="1" applyFill="1" applyAlignment="1">
      <alignment vertical="center" wrapText="1"/>
    </xf>
    <xf numFmtId="164" fontId="5" fillId="6" borderId="74" xfId="0" applyNumberFormat="1" applyFont="1" applyFill="1" applyBorder="1" applyAlignment="1">
      <alignment horizontal="center" vertical="center" wrapText="1"/>
    </xf>
    <xf numFmtId="4" fontId="6" fillId="6" borderId="74" xfId="0" applyNumberFormat="1" applyFont="1" applyFill="1" applyBorder="1" applyAlignment="1">
      <alignment horizontal="center" vertical="center" wrapText="1"/>
    </xf>
    <xf numFmtId="0" fontId="6" fillId="6" borderId="74" xfId="0" applyFont="1" applyFill="1" applyBorder="1" applyAlignment="1">
      <alignment horizontal="center" vertical="center" wrapText="1"/>
    </xf>
    <xf numFmtId="4" fontId="10" fillId="14" borderId="74" xfId="0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7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6" xfId="0" applyNumberFormat="1" applyFont="1" applyBorder="1" applyAlignment="1">
      <alignment horizontal="right" vertical="center" wrapText="1"/>
    </xf>
    <xf numFmtId="9" fontId="6" fillId="7" borderId="71" xfId="1" applyFont="1" applyFill="1" applyBorder="1" applyAlignment="1">
      <alignment vertical="center" wrapText="1"/>
    </xf>
    <xf numFmtId="4" fontId="6" fillId="3" borderId="71" xfId="0" applyNumberFormat="1" applyFont="1" applyFill="1" applyBorder="1" applyAlignment="1">
      <alignment vertical="center" wrapText="1"/>
    </xf>
    <xf numFmtId="2" fontId="6" fillId="0" borderId="83" xfId="0" applyNumberFormat="1" applyFont="1" applyBorder="1" applyAlignment="1">
      <alignment horizontal="right" vertical="center" wrapText="1"/>
    </xf>
    <xf numFmtId="2" fontId="6" fillId="0" borderId="51" xfId="0" applyNumberFormat="1" applyFont="1" applyBorder="1" applyAlignment="1">
      <alignment horizontal="right" vertical="center" wrapText="1"/>
    </xf>
    <xf numFmtId="165" fontId="6" fillId="0" borderId="80" xfId="0" applyNumberFormat="1" applyFont="1" applyBorder="1" applyAlignment="1">
      <alignment horizontal="right" vertical="center" wrapText="1"/>
    </xf>
    <xf numFmtId="49" fontId="6" fillId="0" borderId="78" xfId="0" applyNumberFormat="1" applyFont="1" applyBorder="1" applyAlignment="1">
      <alignment horizontal="right" vertical="center" wrapText="1"/>
    </xf>
    <xf numFmtId="9" fontId="6" fillId="7" borderId="51" xfId="1" applyFont="1" applyFill="1" applyBorder="1" applyAlignment="1">
      <alignment vertical="center" wrapText="1"/>
    </xf>
    <xf numFmtId="4" fontId="6" fillId="3" borderId="10" xfId="0" applyNumberFormat="1" applyFont="1" applyFill="1" applyBorder="1" applyAlignment="1">
      <alignment vertical="center" wrapText="1"/>
    </xf>
    <xf numFmtId="49" fontId="6" fillId="7" borderId="9" xfId="0" applyNumberFormat="1" applyFont="1" applyFill="1" applyBorder="1" applyAlignment="1">
      <alignment vertical="center" wrapText="1"/>
    </xf>
    <xf numFmtId="4" fontId="5" fillId="5" borderId="74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" fontId="5" fillId="2" borderId="38" xfId="0" applyNumberFormat="1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vertical="center" wrapText="1"/>
    </xf>
    <xf numFmtId="4" fontId="6" fillId="0" borderId="84" xfId="0" applyNumberFormat="1" applyFont="1" applyBorder="1" applyAlignment="1">
      <alignment vertical="center" wrapText="1"/>
    </xf>
    <xf numFmtId="4" fontId="6" fillId="0" borderId="18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3" borderId="8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horizontal="right" vertical="center" wrapText="1"/>
    </xf>
    <xf numFmtId="4" fontId="5" fillId="5" borderId="74" xfId="0" applyNumberFormat="1" applyFont="1" applyFill="1" applyBorder="1" applyAlignment="1">
      <alignment vertical="center" wrapText="1"/>
    </xf>
    <xf numFmtId="4" fontId="6" fillId="0" borderId="87" xfId="0" applyNumberFormat="1" applyFont="1" applyBorder="1" applyAlignment="1">
      <alignment horizontal="right" vertical="center" wrapText="1"/>
    </xf>
    <xf numFmtId="4" fontId="6" fillId="0" borderId="88" xfId="0" applyNumberFormat="1" applyFont="1" applyBorder="1" applyAlignment="1">
      <alignment horizontal="right" vertical="center" wrapText="1"/>
    </xf>
    <xf numFmtId="4" fontId="6" fillId="0" borderId="89" xfId="0" applyNumberFormat="1" applyFont="1" applyBorder="1" applyAlignment="1">
      <alignment vertical="center" wrapText="1"/>
    </xf>
    <xf numFmtId="4" fontId="6" fillId="0" borderId="88" xfId="0" applyNumberFormat="1" applyFont="1" applyBorder="1" applyAlignment="1">
      <alignment vertical="center" wrapText="1"/>
    </xf>
    <xf numFmtId="4" fontId="6" fillId="3" borderId="90" xfId="0" applyNumberFormat="1" applyFont="1" applyFill="1" applyBorder="1" applyAlignment="1">
      <alignment vertical="center" wrapText="1"/>
    </xf>
    <xf numFmtId="164" fontId="5" fillId="5" borderId="90" xfId="0" applyNumberFormat="1" applyFont="1" applyFill="1" applyBorder="1" applyAlignment="1">
      <alignment horizontal="right" vertical="center" wrapText="1"/>
    </xf>
    <xf numFmtId="4" fontId="5" fillId="5" borderId="82" xfId="0" applyNumberFormat="1" applyFont="1" applyFill="1" applyBorder="1" applyAlignment="1">
      <alignment vertical="center" wrapText="1"/>
    </xf>
    <xf numFmtId="0" fontId="6" fillId="2" borderId="90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vertical="center" wrapText="1"/>
    </xf>
    <xf numFmtId="0" fontId="6" fillId="0" borderId="99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3" borderId="5" xfId="0" applyNumberFormat="1" applyFont="1" applyFill="1" applyBorder="1" applyAlignment="1">
      <alignment vertical="center" wrapText="1"/>
    </xf>
    <xf numFmtId="4" fontId="6" fillId="5" borderId="9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6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49" fontId="15" fillId="15" borderId="1" xfId="0" applyNumberFormat="1" applyFont="1" applyFill="1" applyBorder="1" applyAlignment="1">
      <alignment horizontal="center" vertical="center" wrapText="1"/>
    </xf>
    <xf numFmtId="4" fontId="15" fillId="15" borderId="1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vertical="center" wrapText="1"/>
    </xf>
    <xf numFmtId="1" fontId="6" fillId="0" borderId="73" xfId="0" applyNumberFormat="1" applyFont="1" applyBorder="1" applyAlignment="1">
      <alignment horizontal="right" vertical="center" wrapText="1"/>
    </xf>
    <xf numFmtId="2" fontId="6" fillId="0" borderId="10" xfId="0" applyNumberFormat="1" applyFont="1" applyBorder="1" applyAlignment="1">
      <alignment horizontal="right" vertical="center" wrapText="1"/>
    </xf>
    <xf numFmtId="165" fontId="6" fillId="0" borderId="19" xfId="0" applyNumberFormat="1" applyFont="1" applyBorder="1" applyAlignment="1">
      <alignment horizontal="right" vertical="center" wrapText="1"/>
    </xf>
    <xf numFmtId="2" fontId="6" fillId="0" borderId="58" xfId="0" applyNumberFormat="1" applyFont="1" applyBorder="1" applyAlignment="1">
      <alignment vertical="center" wrapText="1"/>
    </xf>
    <xf numFmtId="2" fontId="6" fillId="8" borderId="58" xfId="0" applyNumberFormat="1" applyFont="1" applyFill="1" applyBorder="1" applyAlignment="1">
      <alignment vertical="center" wrapText="1"/>
    </xf>
    <xf numFmtId="9" fontId="6" fillId="7" borderId="10" xfId="1" applyFont="1" applyFill="1" applyBorder="1" applyAlignment="1">
      <alignment vertical="center" wrapText="1"/>
    </xf>
    <xf numFmtId="49" fontId="6" fillId="7" borderId="10" xfId="0" applyNumberFormat="1" applyFont="1" applyFill="1" applyBorder="1" applyAlignment="1">
      <alignment vertical="center" wrapText="1"/>
    </xf>
    <xf numFmtId="49" fontId="6" fillId="0" borderId="28" xfId="0" applyNumberFormat="1" applyFont="1" applyBorder="1" applyAlignment="1">
      <alignment vertical="center" wrapText="1"/>
    </xf>
    <xf numFmtId="1" fontId="6" fillId="0" borderId="45" xfId="0" applyNumberFormat="1" applyFont="1" applyBorder="1" applyAlignment="1">
      <alignment horizontal="right" vertical="center" wrapText="1"/>
    </xf>
    <xf numFmtId="2" fontId="6" fillId="0" borderId="46" xfId="0" applyNumberFormat="1" applyFont="1" applyBorder="1" applyAlignment="1">
      <alignment vertical="center" wrapText="1"/>
    </xf>
    <xf numFmtId="2" fontId="6" fillId="8" borderId="46" xfId="0" applyNumberFormat="1" applyFont="1" applyFill="1" applyBorder="1" applyAlignment="1">
      <alignment vertical="center" wrapText="1"/>
    </xf>
    <xf numFmtId="49" fontId="6" fillId="0" borderId="100" xfId="0" applyNumberFormat="1" applyFont="1" applyBorder="1" applyAlignment="1">
      <alignment vertical="center" wrapText="1"/>
    </xf>
    <xf numFmtId="1" fontId="6" fillId="0" borderId="61" xfId="0" applyNumberFormat="1" applyFont="1" applyBorder="1" applyAlignment="1">
      <alignment horizontal="right" vertical="center" wrapText="1"/>
    </xf>
    <xf numFmtId="2" fontId="6" fillId="0" borderId="88" xfId="0" applyNumberFormat="1" applyFont="1" applyBorder="1" applyAlignment="1">
      <alignment vertical="center" wrapText="1"/>
    </xf>
    <xf numFmtId="2" fontId="6" fillId="8" borderId="56" xfId="0" applyNumberFormat="1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1" fontId="5" fillId="5" borderId="74" xfId="0" applyNumberFormat="1" applyFont="1" applyFill="1" applyBorder="1" applyAlignment="1">
      <alignment horizontal="right" vertical="center" wrapText="1"/>
    </xf>
    <xf numFmtId="4" fontId="5" fillId="5" borderId="11" xfId="0" applyNumberFormat="1" applyFont="1" applyFill="1" applyBorder="1" applyAlignment="1">
      <alignment vertical="center" wrapText="1"/>
    </xf>
    <xf numFmtId="4" fontId="6" fillId="0" borderId="38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49" fontId="6" fillId="0" borderId="68" xfId="0" applyNumberFormat="1" applyFont="1" applyBorder="1" applyAlignment="1">
      <alignment horizontal="center" vertical="center" wrapText="1"/>
    </xf>
    <xf numFmtId="49" fontId="6" fillId="0" borderId="71" xfId="0" applyNumberFormat="1" applyFont="1" applyBorder="1" applyAlignment="1">
      <alignment horizontal="center" vertical="center" wrapText="1"/>
    </xf>
    <xf numFmtId="49" fontId="6" fillId="0" borderId="72" xfId="0" applyNumberFormat="1" applyFont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4" fontId="10" fillId="16" borderId="74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3" fillId="0" borderId="59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5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1" borderId="26" xfId="0" applyFont="1" applyFill="1" applyBorder="1" applyAlignment="1">
      <alignment horizontal="left" vertical="center" wrapText="1"/>
    </xf>
    <xf numFmtId="0" fontId="2" fillId="11" borderId="27" xfId="0" applyFont="1" applyFill="1" applyBorder="1" applyAlignment="1">
      <alignment horizontal="left" vertical="center" wrapText="1"/>
    </xf>
    <xf numFmtId="0" fontId="2" fillId="11" borderId="28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6" fillId="0" borderId="104" xfId="0" applyNumberFormat="1" applyFont="1" applyBorder="1" applyAlignment="1">
      <alignment horizontal="center" vertical="center" wrapText="1"/>
    </xf>
    <xf numFmtId="49" fontId="6" fillId="0" borderId="105" xfId="0" applyNumberFormat="1" applyFont="1" applyBorder="1" applyAlignment="1">
      <alignment horizontal="center" vertical="center" wrapText="1"/>
    </xf>
    <xf numFmtId="0" fontId="5" fillId="2" borderId="91" xfId="0" applyFont="1" applyFill="1" applyBorder="1" applyAlignment="1">
      <alignment horizontal="right" vertical="center" wrapText="1"/>
    </xf>
    <xf numFmtId="0" fontId="5" fillId="2" borderId="92" xfId="0" applyFont="1" applyFill="1" applyBorder="1" applyAlignment="1">
      <alignment horizontal="right" vertical="center" wrapText="1"/>
    </xf>
    <xf numFmtId="164" fontId="5" fillId="2" borderId="93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94" xfId="0" applyNumberFormat="1" applyFont="1" applyFill="1" applyBorder="1" applyAlignment="1">
      <alignment horizontal="right" vertical="center" wrapText="1"/>
    </xf>
    <xf numFmtId="0" fontId="5" fillId="2" borderId="93" xfId="0" applyFont="1" applyFill="1" applyBorder="1" applyAlignment="1">
      <alignment horizontal="right" vertical="center" wrapText="1"/>
    </xf>
    <xf numFmtId="0" fontId="5" fillId="2" borderId="94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5" fillId="9" borderId="52" xfId="0" applyFont="1" applyFill="1" applyBorder="1" applyAlignment="1">
      <alignment horizontal="center" vertical="center" wrapText="1"/>
    </xf>
    <xf numFmtId="0" fontId="5" fillId="9" borderId="98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4" fontId="18" fillId="8" borderId="74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5" fillId="3" borderId="9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49" fontId="5" fillId="2" borderId="78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77" xfId="0" applyNumberFormat="1" applyFont="1" applyFill="1" applyBorder="1" applyAlignment="1">
      <alignment horizontal="center" vertical="center" wrapText="1"/>
    </xf>
    <xf numFmtId="4" fontId="5" fillId="2" borderId="38" xfId="0" applyNumberFormat="1" applyFont="1" applyFill="1" applyBorder="1" applyAlignment="1">
      <alignment horizontal="center" vertical="center" wrapText="1"/>
    </xf>
    <xf numFmtId="4" fontId="5" fillId="2" borderId="35" xfId="0" applyNumberFormat="1" applyFont="1" applyFill="1" applyBorder="1" applyAlignment="1">
      <alignment horizontal="center" vertical="center" wrapText="1"/>
    </xf>
    <xf numFmtId="4" fontId="5" fillId="2" borderId="78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49" fontId="5" fillId="2" borderId="79" xfId="0" applyNumberFormat="1" applyFont="1" applyFill="1" applyBorder="1" applyAlignment="1">
      <alignment horizontal="center" vertical="center" wrapText="1"/>
    </xf>
    <xf numFmtId="49" fontId="5" fillId="2" borderId="81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" fontId="5" fillId="2" borderId="101" xfId="0" applyNumberFormat="1" applyFont="1" applyFill="1" applyBorder="1" applyAlignment="1">
      <alignment horizontal="center" vertical="center" wrapText="1"/>
    </xf>
    <xf numFmtId="4" fontId="5" fillId="2" borderId="102" xfId="0" applyNumberFormat="1" applyFont="1" applyFill="1" applyBorder="1" applyAlignment="1">
      <alignment horizontal="center" vertical="center" wrapText="1"/>
    </xf>
    <xf numFmtId="4" fontId="5" fillId="2" borderId="103" xfId="0" applyNumberFormat="1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7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15" borderId="74" xfId="0" applyFont="1" applyFill="1" applyBorder="1" applyAlignment="1">
      <alignment horizontal="right" vertical="center"/>
    </xf>
    <xf numFmtId="0" fontId="7" fillId="0" borderId="74" xfId="0" applyFont="1" applyBorder="1" applyAlignment="1">
      <alignment horizontal="center" vertical="center" wrapText="1"/>
    </xf>
    <xf numFmtId="0" fontId="5" fillId="15" borderId="74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5" fillId="6" borderId="79" xfId="0" applyFont="1" applyFill="1" applyBorder="1" applyAlignment="1">
      <alignment horizontal="center" vertical="center" wrapText="1"/>
    </xf>
    <xf numFmtId="0" fontId="5" fillId="6" borderId="80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49" fontId="7" fillId="6" borderId="37" xfId="0" applyNumberFormat="1" applyFont="1" applyFill="1" applyBorder="1" applyAlignment="1">
      <alignment horizontal="center" vertical="center" wrapText="1"/>
    </xf>
    <xf numFmtId="49" fontId="7" fillId="6" borderId="78" xfId="0" applyNumberFormat="1" applyFont="1" applyFill="1" applyBorder="1" applyAlignment="1">
      <alignment horizontal="center" vertical="center" wrapText="1"/>
    </xf>
    <xf numFmtId="4" fontId="7" fillId="6" borderId="37" xfId="0" applyNumberFormat="1" applyFont="1" applyFill="1" applyBorder="1" applyAlignment="1">
      <alignment horizontal="center" vertical="center" wrapText="1"/>
    </xf>
    <xf numFmtId="4" fontId="7" fillId="6" borderId="78" xfId="0" applyNumberFormat="1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7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535148</xdr:colOff>
      <xdr:row>2</xdr:row>
      <xdr:rowOff>93022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867A5F2-CB7E-4EA5-98E4-FA91A7CA5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77609" y="0"/>
          <a:ext cx="1810669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view="pageLayout" topLeftCell="A6" zoomScale="115" zoomScaleNormal="100" zoomScalePageLayoutView="115" workbookViewId="0">
      <selection activeCell="M16" sqref="M16"/>
    </sheetView>
  </sheetViews>
  <sheetFormatPr defaultColWidth="9.140625" defaultRowHeight="21" x14ac:dyDescent="0.25"/>
  <cols>
    <col min="1" max="16384" width="9.140625" style="69"/>
  </cols>
  <sheetData>
    <row r="1" spans="2:13" x14ac:dyDescent="0.25">
      <c r="F1" s="70"/>
      <c r="G1" s="70"/>
      <c r="H1" s="70"/>
      <c r="I1" s="70"/>
      <c r="K1" s="70"/>
      <c r="L1" s="70"/>
    </row>
    <row r="2" spans="2:13" ht="24" customHeight="1" x14ac:dyDescent="0.2">
      <c r="C2" s="71" t="s">
        <v>64</v>
      </c>
      <c r="F2" s="70"/>
      <c r="G2" s="70"/>
      <c r="H2" s="70"/>
      <c r="I2" s="70"/>
      <c r="K2" s="70"/>
      <c r="L2" s="70"/>
    </row>
    <row r="3" spans="2:13" x14ac:dyDescent="0.25">
      <c r="F3" s="70"/>
      <c r="G3" s="70"/>
      <c r="H3" s="70"/>
      <c r="I3" s="70"/>
      <c r="K3" s="70"/>
      <c r="L3" s="70"/>
    </row>
    <row r="4" spans="2:13" x14ac:dyDescent="0.25">
      <c r="F4" s="70"/>
      <c r="G4" s="70"/>
      <c r="H4" s="70"/>
      <c r="I4" s="70"/>
    </row>
    <row r="5" spans="2:13" x14ac:dyDescent="0.25">
      <c r="F5" s="70"/>
      <c r="G5" s="70"/>
      <c r="H5" s="70"/>
      <c r="I5" s="70"/>
    </row>
    <row r="6" spans="2:13" x14ac:dyDescent="0.25">
      <c r="F6" s="70"/>
      <c r="G6" s="70"/>
      <c r="H6" s="70"/>
      <c r="I6" s="70"/>
    </row>
    <row r="8" spans="2:13" ht="23.25" customHeight="1" x14ac:dyDescent="0.25">
      <c r="B8" s="173" t="s">
        <v>123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2:13" ht="23.25" customHeight="1" x14ac:dyDescent="0.25"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2:13" ht="21" customHeight="1" x14ac:dyDescent="0.25"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2:13" ht="21" customHeight="1" x14ac:dyDescent="0.25"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2:13" ht="23.25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2:13" ht="23.25" x14ac:dyDescent="0.25">
      <c r="B13" s="72"/>
      <c r="C13" s="72"/>
      <c r="D13" s="173" t="s">
        <v>65</v>
      </c>
      <c r="E13" s="174"/>
      <c r="F13" s="174"/>
      <c r="G13" s="174"/>
      <c r="H13" s="174"/>
      <c r="I13" s="174"/>
      <c r="J13" s="174"/>
      <c r="K13" s="174"/>
      <c r="L13" s="72"/>
      <c r="M13" s="72"/>
    </row>
    <row r="14" spans="2:13" ht="23.25" x14ac:dyDescent="0.25">
      <c r="B14" s="72"/>
      <c r="C14" s="72"/>
      <c r="D14" s="174"/>
      <c r="E14" s="174"/>
      <c r="F14" s="174"/>
      <c r="G14" s="174"/>
      <c r="H14" s="174"/>
      <c r="I14" s="174"/>
      <c r="J14" s="174"/>
      <c r="K14" s="174"/>
      <c r="L14" s="72"/>
      <c r="M14" s="72"/>
    </row>
    <row r="15" spans="2:13" ht="23.25" x14ac:dyDescent="0.2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2:13" ht="23.25" x14ac:dyDescent="0.25">
      <c r="B16" s="72"/>
      <c r="C16" s="72"/>
      <c r="D16" s="72"/>
      <c r="E16" s="174" t="s">
        <v>66</v>
      </c>
      <c r="F16" s="174"/>
      <c r="G16" s="174"/>
      <c r="H16" s="174"/>
      <c r="I16" s="174"/>
      <c r="J16" s="174"/>
      <c r="K16" s="72"/>
      <c r="L16" s="72"/>
      <c r="M16" s="72"/>
    </row>
    <row r="17" spans="2:13" ht="23.25" x14ac:dyDescent="0.25">
      <c r="B17" s="72"/>
      <c r="C17" s="72"/>
      <c r="D17" s="72"/>
      <c r="E17" s="174"/>
      <c r="F17" s="174"/>
      <c r="G17" s="174"/>
      <c r="H17" s="174"/>
      <c r="I17" s="174"/>
      <c r="J17" s="174"/>
      <c r="K17" s="72"/>
      <c r="L17" s="72"/>
      <c r="M17" s="72"/>
    </row>
    <row r="21" spans="2:13" x14ac:dyDescent="0.25">
      <c r="B21" s="81" t="s">
        <v>92</v>
      </c>
      <c r="C21" s="81" t="s">
        <v>93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topLeftCell="B13" zoomScaleNormal="100" zoomScaleSheetLayoutView="115" workbookViewId="0">
      <selection activeCell="B4" sqref="B4:M4"/>
    </sheetView>
  </sheetViews>
  <sheetFormatPr defaultColWidth="8.7109375" defaultRowHeight="15" x14ac:dyDescent="0.25"/>
  <cols>
    <col min="1" max="1" width="8.7109375" style="7"/>
    <col min="2" max="2" width="70.7109375" style="7" customWidth="1"/>
    <col min="3" max="12" width="8.7109375" style="7"/>
    <col min="13" max="13" width="14.7109375" style="7" customWidth="1"/>
    <col min="14" max="257" width="8.7109375" style="7"/>
    <col min="258" max="258" width="70.7109375" style="7" customWidth="1"/>
    <col min="259" max="513" width="8.7109375" style="7"/>
    <col min="514" max="514" width="70.7109375" style="7" customWidth="1"/>
    <col min="515" max="769" width="8.7109375" style="7"/>
    <col min="770" max="770" width="70.7109375" style="7" customWidth="1"/>
    <col min="771" max="1025" width="8.7109375" style="7"/>
    <col min="1026" max="1026" width="70.7109375" style="7" customWidth="1"/>
    <col min="1027" max="1281" width="8.7109375" style="7"/>
    <col min="1282" max="1282" width="70.7109375" style="7" customWidth="1"/>
    <col min="1283" max="1537" width="8.7109375" style="7"/>
    <col min="1538" max="1538" width="70.7109375" style="7" customWidth="1"/>
    <col min="1539" max="1793" width="8.7109375" style="7"/>
    <col min="1794" max="1794" width="70.7109375" style="7" customWidth="1"/>
    <col min="1795" max="2049" width="8.7109375" style="7"/>
    <col min="2050" max="2050" width="70.7109375" style="7" customWidth="1"/>
    <col min="2051" max="2305" width="8.7109375" style="7"/>
    <col min="2306" max="2306" width="70.7109375" style="7" customWidth="1"/>
    <col min="2307" max="2561" width="8.7109375" style="7"/>
    <col min="2562" max="2562" width="70.7109375" style="7" customWidth="1"/>
    <col min="2563" max="2817" width="8.7109375" style="7"/>
    <col min="2818" max="2818" width="70.7109375" style="7" customWidth="1"/>
    <col min="2819" max="3073" width="8.7109375" style="7"/>
    <col min="3074" max="3074" width="70.7109375" style="7" customWidth="1"/>
    <col min="3075" max="3329" width="8.7109375" style="7"/>
    <col min="3330" max="3330" width="70.7109375" style="7" customWidth="1"/>
    <col min="3331" max="3585" width="8.7109375" style="7"/>
    <col min="3586" max="3586" width="70.7109375" style="7" customWidth="1"/>
    <col min="3587" max="3841" width="8.7109375" style="7"/>
    <col min="3842" max="3842" width="70.7109375" style="7" customWidth="1"/>
    <col min="3843" max="4097" width="8.7109375" style="7"/>
    <col min="4098" max="4098" width="70.7109375" style="7" customWidth="1"/>
    <col min="4099" max="4353" width="8.7109375" style="7"/>
    <col min="4354" max="4354" width="70.7109375" style="7" customWidth="1"/>
    <col min="4355" max="4609" width="8.7109375" style="7"/>
    <col min="4610" max="4610" width="70.7109375" style="7" customWidth="1"/>
    <col min="4611" max="4865" width="8.7109375" style="7"/>
    <col min="4866" max="4866" width="70.7109375" style="7" customWidth="1"/>
    <col min="4867" max="5121" width="8.7109375" style="7"/>
    <col min="5122" max="5122" width="70.7109375" style="7" customWidth="1"/>
    <col min="5123" max="5377" width="8.7109375" style="7"/>
    <col min="5378" max="5378" width="70.7109375" style="7" customWidth="1"/>
    <col min="5379" max="5633" width="8.7109375" style="7"/>
    <col min="5634" max="5634" width="70.7109375" style="7" customWidth="1"/>
    <col min="5635" max="5889" width="8.7109375" style="7"/>
    <col min="5890" max="5890" width="70.7109375" style="7" customWidth="1"/>
    <col min="5891" max="6145" width="8.7109375" style="7"/>
    <col min="6146" max="6146" width="70.7109375" style="7" customWidth="1"/>
    <col min="6147" max="6401" width="8.7109375" style="7"/>
    <col min="6402" max="6402" width="70.7109375" style="7" customWidth="1"/>
    <col min="6403" max="6657" width="8.7109375" style="7"/>
    <col min="6658" max="6658" width="70.7109375" style="7" customWidth="1"/>
    <col min="6659" max="6913" width="8.7109375" style="7"/>
    <col min="6914" max="6914" width="70.7109375" style="7" customWidth="1"/>
    <col min="6915" max="7169" width="8.7109375" style="7"/>
    <col min="7170" max="7170" width="70.7109375" style="7" customWidth="1"/>
    <col min="7171" max="7425" width="8.7109375" style="7"/>
    <col min="7426" max="7426" width="70.7109375" style="7" customWidth="1"/>
    <col min="7427" max="7681" width="8.7109375" style="7"/>
    <col min="7682" max="7682" width="70.7109375" style="7" customWidth="1"/>
    <col min="7683" max="7937" width="8.7109375" style="7"/>
    <col min="7938" max="7938" width="70.7109375" style="7" customWidth="1"/>
    <col min="7939" max="8193" width="8.7109375" style="7"/>
    <col min="8194" max="8194" width="70.7109375" style="7" customWidth="1"/>
    <col min="8195" max="8449" width="8.7109375" style="7"/>
    <col min="8450" max="8450" width="70.7109375" style="7" customWidth="1"/>
    <col min="8451" max="8705" width="8.7109375" style="7"/>
    <col min="8706" max="8706" width="70.7109375" style="7" customWidth="1"/>
    <col min="8707" max="8961" width="8.7109375" style="7"/>
    <col min="8962" max="8962" width="70.7109375" style="7" customWidth="1"/>
    <col min="8963" max="9217" width="8.7109375" style="7"/>
    <col min="9218" max="9218" width="70.7109375" style="7" customWidth="1"/>
    <col min="9219" max="9473" width="8.7109375" style="7"/>
    <col min="9474" max="9474" width="70.7109375" style="7" customWidth="1"/>
    <col min="9475" max="9729" width="8.7109375" style="7"/>
    <col min="9730" max="9730" width="70.7109375" style="7" customWidth="1"/>
    <col min="9731" max="9985" width="8.7109375" style="7"/>
    <col min="9986" max="9986" width="70.7109375" style="7" customWidth="1"/>
    <col min="9987" max="10241" width="8.7109375" style="7"/>
    <col min="10242" max="10242" width="70.7109375" style="7" customWidth="1"/>
    <col min="10243" max="10497" width="8.7109375" style="7"/>
    <col min="10498" max="10498" width="70.7109375" style="7" customWidth="1"/>
    <col min="10499" max="10753" width="8.7109375" style="7"/>
    <col min="10754" max="10754" width="70.7109375" style="7" customWidth="1"/>
    <col min="10755" max="11009" width="8.7109375" style="7"/>
    <col min="11010" max="11010" width="70.7109375" style="7" customWidth="1"/>
    <col min="11011" max="11265" width="8.7109375" style="7"/>
    <col min="11266" max="11266" width="70.7109375" style="7" customWidth="1"/>
    <col min="11267" max="11521" width="8.7109375" style="7"/>
    <col min="11522" max="11522" width="70.7109375" style="7" customWidth="1"/>
    <col min="11523" max="11777" width="8.7109375" style="7"/>
    <col min="11778" max="11778" width="70.7109375" style="7" customWidth="1"/>
    <col min="11779" max="12033" width="8.7109375" style="7"/>
    <col min="12034" max="12034" width="70.7109375" style="7" customWidth="1"/>
    <col min="12035" max="12289" width="8.7109375" style="7"/>
    <col min="12290" max="12290" width="70.7109375" style="7" customWidth="1"/>
    <col min="12291" max="12545" width="8.7109375" style="7"/>
    <col min="12546" max="12546" width="70.7109375" style="7" customWidth="1"/>
    <col min="12547" max="12801" width="8.7109375" style="7"/>
    <col min="12802" max="12802" width="70.7109375" style="7" customWidth="1"/>
    <col min="12803" max="13057" width="8.7109375" style="7"/>
    <col min="13058" max="13058" width="70.7109375" style="7" customWidth="1"/>
    <col min="13059" max="13313" width="8.7109375" style="7"/>
    <col min="13314" max="13314" width="70.7109375" style="7" customWidth="1"/>
    <col min="13315" max="13569" width="8.7109375" style="7"/>
    <col min="13570" max="13570" width="70.7109375" style="7" customWidth="1"/>
    <col min="13571" max="13825" width="8.7109375" style="7"/>
    <col min="13826" max="13826" width="70.7109375" style="7" customWidth="1"/>
    <col min="13827" max="14081" width="8.7109375" style="7"/>
    <col min="14082" max="14082" width="70.7109375" style="7" customWidth="1"/>
    <col min="14083" max="14337" width="8.7109375" style="7"/>
    <col min="14338" max="14338" width="70.7109375" style="7" customWidth="1"/>
    <col min="14339" max="14593" width="8.7109375" style="7"/>
    <col min="14594" max="14594" width="70.7109375" style="7" customWidth="1"/>
    <col min="14595" max="14849" width="8.7109375" style="7"/>
    <col min="14850" max="14850" width="70.7109375" style="7" customWidth="1"/>
    <col min="14851" max="15105" width="8.7109375" style="7"/>
    <col min="15106" max="15106" width="70.7109375" style="7" customWidth="1"/>
    <col min="15107" max="15361" width="8.7109375" style="7"/>
    <col min="15362" max="15362" width="70.7109375" style="7" customWidth="1"/>
    <col min="15363" max="15617" width="8.7109375" style="7"/>
    <col min="15618" max="15618" width="70.7109375" style="7" customWidth="1"/>
    <col min="15619" max="15873" width="8.7109375" style="7"/>
    <col min="15874" max="15874" width="70.7109375" style="7" customWidth="1"/>
    <col min="15875" max="16129" width="8.7109375" style="7"/>
    <col min="16130" max="16130" width="70.7109375" style="7" customWidth="1"/>
    <col min="16131" max="16384" width="8.7109375" style="7"/>
  </cols>
  <sheetData>
    <row r="1" spans="1:14" ht="25.5" customHeight="1" x14ac:dyDescent="0.25">
      <c r="A1" s="8"/>
      <c r="B1" s="176" t="s">
        <v>9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8"/>
    </row>
    <row r="2" spans="1:14" ht="35.1" customHeight="1" x14ac:dyDescent="0.25">
      <c r="A2" s="8"/>
      <c r="B2" s="179" t="s">
        <v>78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4" ht="49.5" customHeight="1" x14ac:dyDescent="0.25">
      <c r="A3" s="8"/>
      <c r="B3" s="182" t="s">
        <v>124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4"/>
    </row>
    <row r="4" spans="1:14" ht="35.1" customHeight="1" x14ac:dyDescent="0.25">
      <c r="A4" s="8"/>
      <c r="B4" s="182" t="s">
        <v>40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4"/>
    </row>
    <row r="5" spans="1:14" ht="39.950000000000003" customHeight="1" x14ac:dyDescent="0.25">
      <c r="A5" s="8"/>
      <c r="B5" s="185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7"/>
    </row>
    <row r="6" spans="1:14" ht="35.1" customHeight="1" x14ac:dyDescent="0.25">
      <c r="A6" s="8"/>
      <c r="B6" s="182" t="s">
        <v>80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4"/>
      <c r="N6" s="1"/>
    </row>
    <row r="7" spans="1:14" ht="35.1" customHeight="1" x14ac:dyDescent="0.25">
      <c r="B7" s="203" t="s">
        <v>81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5"/>
    </row>
    <row r="8" spans="1:14" ht="24" customHeight="1" x14ac:dyDescent="0.25">
      <c r="B8" s="199" t="s">
        <v>82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1"/>
    </row>
    <row r="9" spans="1:14" ht="18.75" customHeight="1" x14ac:dyDescent="0.25"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</row>
    <row r="10" spans="1:14" ht="25.5" customHeight="1" x14ac:dyDescent="0.25">
      <c r="A10" s="8"/>
      <c r="B10" s="198" t="s">
        <v>26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</row>
    <row r="11" spans="1:14" ht="25.5" customHeight="1" x14ac:dyDescent="0.25">
      <c r="A11" s="8"/>
      <c r="B11" s="206" t="s">
        <v>61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8"/>
    </row>
    <row r="12" spans="1:14" ht="29.25" customHeight="1" x14ac:dyDescent="0.25">
      <c r="A12" s="8"/>
      <c r="B12" s="189" t="s">
        <v>46</v>
      </c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1"/>
    </row>
    <row r="13" spans="1:14" ht="39.950000000000003" customHeight="1" x14ac:dyDescent="0.25">
      <c r="A13" s="8"/>
      <c r="B13" s="192" t="s">
        <v>47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4"/>
    </row>
    <row r="14" spans="1:14" ht="30" customHeight="1" x14ac:dyDescent="0.25">
      <c r="A14" s="8"/>
      <c r="B14" s="192" t="s">
        <v>48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4"/>
    </row>
    <row r="15" spans="1:14" ht="39.950000000000003" customHeight="1" x14ac:dyDescent="0.25">
      <c r="A15" s="8"/>
      <c r="B15" s="192" t="s">
        <v>83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65"/>
    </row>
    <row r="16" spans="1:14" ht="39.950000000000003" customHeight="1" x14ac:dyDescent="0.25">
      <c r="A16" s="8"/>
      <c r="B16" s="179" t="s">
        <v>60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1"/>
    </row>
    <row r="17" spans="1:13" ht="44.25" customHeight="1" x14ac:dyDescent="0.25">
      <c r="A17" s="8"/>
      <c r="B17" s="192" t="s">
        <v>63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4"/>
    </row>
    <row r="18" spans="1:13" ht="30.75" customHeight="1" x14ac:dyDescent="0.25">
      <c r="A18" s="8"/>
      <c r="B18" s="195" t="s">
        <v>94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7"/>
    </row>
    <row r="19" spans="1:13" ht="30.75" customHeight="1" x14ac:dyDescent="0.25">
      <c r="A19" s="8"/>
      <c r="B19" s="179" t="s">
        <v>49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1"/>
    </row>
    <row r="20" spans="1:13" ht="29.25" customHeight="1" x14ac:dyDescent="0.25">
      <c r="A20" s="8"/>
      <c r="B20" s="188" t="s">
        <v>50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</row>
    <row r="21" spans="1:13" ht="56.25" customHeight="1" x14ac:dyDescent="0.25">
      <c r="A21" s="8"/>
      <c r="B21" s="175" t="s">
        <v>45</v>
      </c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</row>
    <row r="23" spans="1:13" x14ac:dyDescent="0.25">
      <c r="B23" s="7" t="s">
        <v>28</v>
      </c>
    </row>
  </sheetData>
  <mergeCells count="21">
    <mergeCell ref="B8:M8"/>
    <mergeCell ref="B9:M9"/>
    <mergeCell ref="B7:M7"/>
    <mergeCell ref="B16:M16"/>
    <mergeCell ref="B11:M11"/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</mergeCells>
  <pageMargins left="0.7" right="0.7" top="0.75" bottom="0.75" header="0.3" footer="0.3"/>
  <pageSetup paperSize="9" scale="69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15"/>
  <sheetViews>
    <sheetView showGridLines="0" tabSelected="1" topLeftCell="A67" zoomScale="70" zoomScaleNormal="70" zoomScalePageLayoutView="70" workbookViewId="0">
      <selection activeCell="R86" sqref="R86"/>
    </sheetView>
  </sheetViews>
  <sheetFormatPr defaultColWidth="8.7109375" defaultRowHeight="15.75" x14ac:dyDescent="0.25"/>
  <cols>
    <col min="1" max="1" width="8.7109375" style="5"/>
    <col min="2" max="2" width="7.7109375" style="5" customWidth="1"/>
    <col min="3" max="3" width="20.7109375" style="5" customWidth="1"/>
    <col min="4" max="4" width="19.5703125" style="5" customWidth="1"/>
    <col min="5" max="5" width="19.140625" style="6" customWidth="1"/>
    <col min="6" max="6" width="21.5703125" style="53" customWidth="1"/>
    <col min="7" max="7" width="15" style="54" customWidth="1"/>
    <col min="8" max="8" width="14.5703125" style="54" customWidth="1"/>
    <col min="9" max="9" width="15.140625" style="54" customWidth="1"/>
    <col min="10" max="10" width="14.7109375" style="54" customWidth="1"/>
    <col min="11" max="11" width="14.28515625" style="54" customWidth="1"/>
    <col min="12" max="12" width="15" style="54" customWidth="1"/>
    <col min="13" max="13" width="15.5703125" style="5" customWidth="1"/>
    <col min="14" max="14" width="16.28515625" style="5" customWidth="1"/>
    <col min="15" max="15" width="15.5703125" style="5" customWidth="1"/>
    <col min="16" max="16" width="18.140625" style="5" customWidth="1"/>
    <col min="17" max="17" width="15.85546875" style="5" customWidth="1"/>
    <col min="18" max="18" width="10" style="5" customWidth="1"/>
    <col min="19" max="19" width="16" style="5" customWidth="1"/>
    <col min="20" max="20" width="16.42578125" style="5" customWidth="1"/>
    <col min="21" max="21" width="16.85546875" style="5" customWidth="1"/>
    <col min="22" max="16384" width="8.7109375" style="5"/>
  </cols>
  <sheetData>
    <row r="1" spans="1:21" ht="15.75" customHeight="1" x14ac:dyDescent="0.25">
      <c r="B1" s="75" t="s">
        <v>95</v>
      </c>
      <c r="C1" s="76"/>
      <c r="D1" s="76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x14ac:dyDescent="0.25">
      <c r="B2" s="303"/>
      <c r="C2" s="303"/>
      <c r="D2" s="303"/>
      <c r="E2" s="303"/>
      <c r="F2" s="303"/>
      <c r="G2" s="303"/>
      <c r="H2" s="303"/>
      <c r="I2" s="303"/>
      <c r="J2" s="84"/>
      <c r="K2" s="84"/>
      <c r="L2" s="84"/>
    </row>
    <row r="3" spans="1:21" ht="38.25" customHeight="1" x14ac:dyDescent="0.25">
      <c r="B3" s="307" t="s">
        <v>125</v>
      </c>
      <c r="C3" s="303"/>
      <c r="D3" s="303"/>
      <c r="E3" s="303"/>
      <c r="F3" s="303"/>
      <c r="G3" s="303"/>
      <c r="H3" s="303"/>
      <c r="I3" s="303"/>
      <c r="J3" s="303"/>
      <c r="K3" s="84"/>
      <c r="L3" s="84"/>
    </row>
    <row r="4" spans="1:21" ht="16.5" thickBot="1" x14ac:dyDescent="0.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21" ht="15.75" customHeight="1" thickTop="1" thickBot="1" x14ac:dyDescent="0.3">
      <c r="B5" s="304" t="s">
        <v>100</v>
      </c>
      <c r="C5" s="304"/>
      <c r="D5" s="305"/>
      <c r="E5" s="305"/>
      <c r="F5" s="305"/>
      <c r="G5" s="305"/>
      <c r="H5" s="305"/>
      <c r="I5" s="305"/>
      <c r="J5" s="305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1" ht="15.75" customHeight="1" thickTop="1" thickBot="1" x14ac:dyDescent="0.3">
      <c r="B6" s="306" t="s">
        <v>101</v>
      </c>
      <c r="C6" s="306"/>
      <c r="D6" s="59" t="s">
        <v>43</v>
      </c>
      <c r="E6" s="59" t="s">
        <v>44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1" ht="17.25" thickTop="1" thickBot="1" x14ac:dyDescent="0.3">
      <c r="B7" s="116" t="s">
        <v>67</v>
      </c>
      <c r="C7" s="85"/>
      <c r="D7" s="85"/>
      <c r="E7" s="85"/>
      <c r="F7" s="85"/>
      <c r="G7" s="85"/>
      <c r="H7" s="85"/>
      <c r="I7" s="85"/>
      <c r="J7" s="86"/>
      <c r="K7" s="86"/>
      <c r="L7" s="86"/>
      <c r="M7" s="85"/>
      <c r="N7" s="85"/>
      <c r="O7" s="85"/>
      <c r="P7" s="85"/>
      <c r="Q7" s="85"/>
    </row>
    <row r="8" spans="1:21" ht="17.25" customHeight="1" thickTop="1" thickBot="1" x14ac:dyDescent="0.3">
      <c r="A8" s="209" t="s">
        <v>32</v>
      </c>
      <c r="B8" s="209" t="s">
        <v>19</v>
      </c>
      <c r="C8" s="289" t="s">
        <v>22</v>
      </c>
      <c r="D8" s="289"/>
      <c r="E8" s="289"/>
      <c r="F8" s="289"/>
      <c r="G8" s="289"/>
      <c r="H8" s="289"/>
      <c r="I8" s="290"/>
      <c r="J8" s="291" t="s">
        <v>23</v>
      </c>
      <c r="K8" s="292"/>
      <c r="L8" s="292"/>
      <c r="M8" s="292"/>
      <c r="N8" s="292"/>
      <c r="O8" s="292"/>
      <c r="P8" s="292"/>
      <c r="Q8" s="292"/>
      <c r="R8" s="293" t="s">
        <v>29</v>
      </c>
      <c r="S8" s="209" t="s">
        <v>30</v>
      </c>
      <c r="T8" s="209" t="s">
        <v>31</v>
      </c>
    </row>
    <row r="9" spans="1:21" ht="36" customHeight="1" thickTop="1" thickBot="1" x14ac:dyDescent="0.3">
      <c r="A9" s="210"/>
      <c r="B9" s="210"/>
      <c r="C9" s="296" t="s">
        <v>51</v>
      </c>
      <c r="D9" s="296" t="s">
        <v>52</v>
      </c>
      <c r="E9" s="298" t="s">
        <v>42</v>
      </c>
      <c r="F9" s="298" t="s">
        <v>16</v>
      </c>
      <c r="G9" s="300" t="s">
        <v>126</v>
      </c>
      <c r="H9" s="301"/>
      <c r="I9" s="301"/>
      <c r="J9" s="286" t="s">
        <v>18</v>
      </c>
      <c r="K9" s="285" t="s">
        <v>20</v>
      </c>
      <c r="L9" s="285" t="s">
        <v>21</v>
      </c>
      <c r="M9" s="275" t="s">
        <v>127</v>
      </c>
      <c r="N9" s="276"/>
      <c r="O9" s="276"/>
      <c r="P9" s="237" t="s">
        <v>102</v>
      </c>
      <c r="Q9" s="302" t="s">
        <v>75</v>
      </c>
      <c r="R9" s="294"/>
      <c r="S9" s="210"/>
      <c r="T9" s="210"/>
    </row>
    <row r="10" spans="1:21" ht="36" customHeight="1" thickTop="1" thickBot="1" x14ac:dyDescent="0.3">
      <c r="A10" s="211"/>
      <c r="B10" s="211"/>
      <c r="C10" s="297"/>
      <c r="D10" s="297"/>
      <c r="E10" s="299"/>
      <c r="F10" s="299"/>
      <c r="G10" s="9" t="s">
        <v>17</v>
      </c>
      <c r="H10" s="10" t="s">
        <v>53</v>
      </c>
      <c r="I10" s="11" t="s">
        <v>0</v>
      </c>
      <c r="J10" s="264"/>
      <c r="K10" s="274"/>
      <c r="L10" s="274"/>
      <c r="M10" s="9" t="s">
        <v>17</v>
      </c>
      <c r="N10" s="10" t="s">
        <v>53</v>
      </c>
      <c r="O10" s="111" t="s">
        <v>0</v>
      </c>
      <c r="P10" s="265"/>
      <c r="Q10" s="302"/>
      <c r="R10" s="295"/>
      <c r="S10" s="211"/>
      <c r="T10" s="211"/>
    </row>
    <row r="11" spans="1:21" ht="17.25" thickTop="1" thickBot="1" x14ac:dyDescent="0.3">
      <c r="A11" s="171"/>
      <c r="B11" s="117" t="s">
        <v>2</v>
      </c>
      <c r="C11" s="118" t="s">
        <v>41</v>
      </c>
      <c r="D11" s="118" t="s">
        <v>3</v>
      </c>
      <c r="E11" s="13" t="s">
        <v>4</v>
      </c>
      <c r="F11" s="13" t="s">
        <v>5</v>
      </c>
      <c r="G11" s="15" t="s">
        <v>6</v>
      </c>
      <c r="H11" s="15" t="s">
        <v>7</v>
      </c>
      <c r="I11" s="15" t="s">
        <v>8</v>
      </c>
      <c r="J11" s="14" t="s">
        <v>10</v>
      </c>
      <c r="K11" s="15" t="s">
        <v>11</v>
      </c>
      <c r="L11" s="15" t="s">
        <v>12</v>
      </c>
      <c r="M11" s="16" t="s">
        <v>13</v>
      </c>
      <c r="N11" s="112" t="s">
        <v>14</v>
      </c>
      <c r="O11" s="112" t="s">
        <v>15</v>
      </c>
      <c r="P11" s="119" t="s">
        <v>27</v>
      </c>
      <c r="Q11" s="120" t="s">
        <v>36</v>
      </c>
      <c r="R11" s="18" t="s">
        <v>103</v>
      </c>
      <c r="S11" s="18" t="s">
        <v>37</v>
      </c>
      <c r="T11" s="18" t="s">
        <v>98</v>
      </c>
    </row>
    <row r="12" spans="1:21" x14ac:dyDescent="0.25">
      <c r="A12" s="214" t="s">
        <v>33</v>
      </c>
      <c r="B12" s="168"/>
      <c r="C12" s="20"/>
      <c r="D12" s="20"/>
      <c r="E12" s="21"/>
      <c r="F12" s="22"/>
      <c r="G12" s="23">
        <v>800</v>
      </c>
      <c r="H12" s="24">
        <v>200</v>
      </c>
      <c r="I12" s="25">
        <f>G12+H12</f>
        <v>1000</v>
      </c>
      <c r="J12" s="26"/>
      <c r="K12" s="27"/>
      <c r="L12" s="27"/>
      <c r="M12" s="28">
        <v>400</v>
      </c>
      <c r="N12" s="113">
        <v>100</v>
      </c>
      <c r="O12" s="113">
        <f>M12+N12</f>
        <v>500</v>
      </c>
      <c r="P12" s="113">
        <v>500</v>
      </c>
      <c r="Q12" s="66">
        <v>400</v>
      </c>
      <c r="R12" s="61">
        <v>0.5</v>
      </c>
      <c r="S12" s="29">
        <f>Q12*R12</f>
        <v>200</v>
      </c>
      <c r="T12" s="29">
        <f>Q12-S12</f>
        <v>200</v>
      </c>
    </row>
    <row r="13" spans="1:21" x14ac:dyDescent="0.25">
      <c r="A13" s="215"/>
      <c r="B13" s="169"/>
      <c r="C13" s="31"/>
      <c r="D13" s="31"/>
      <c r="E13" s="32"/>
      <c r="F13" s="33"/>
      <c r="G13" s="34"/>
      <c r="H13" s="35"/>
      <c r="I13" s="36">
        <f t="shared" ref="I13:I16" si="0">G13+H13</f>
        <v>0</v>
      </c>
      <c r="J13" s="37"/>
      <c r="K13" s="38"/>
      <c r="L13" s="38"/>
      <c r="M13" s="39"/>
      <c r="N13" s="114"/>
      <c r="O13" s="113">
        <f t="shared" ref="O13:O16" si="1">M13+N13</f>
        <v>0</v>
      </c>
      <c r="P13" s="113"/>
      <c r="Q13" s="66"/>
      <c r="R13" s="61">
        <v>1</v>
      </c>
      <c r="S13" s="29">
        <f t="shared" ref="S13:S16" si="2">Q13*R13</f>
        <v>0</v>
      </c>
      <c r="T13" s="29">
        <f t="shared" ref="T13:T16" si="3">Q13-S13</f>
        <v>0</v>
      </c>
    </row>
    <row r="14" spans="1:21" x14ac:dyDescent="0.25">
      <c r="A14" s="215"/>
      <c r="B14" s="169"/>
      <c r="C14" s="31"/>
      <c r="D14" s="31"/>
      <c r="E14" s="32"/>
      <c r="F14" s="33"/>
      <c r="G14" s="34"/>
      <c r="H14" s="35"/>
      <c r="I14" s="36">
        <f t="shared" si="0"/>
        <v>0</v>
      </c>
      <c r="J14" s="37"/>
      <c r="K14" s="38"/>
      <c r="L14" s="38"/>
      <c r="M14" s="39"/>
      <c r="N14" s="114"/>
      <c r="O14" s="113">
        <f t="shared" si="1"/>
        <v>0</v>
      </c>
      <c r="P14" s="113"/>
      <c r="Q14" s="66"/>
      <c r="R14" s="61">
        <v>1</v>
      </c>
      <c r="S14" s="29">
        <f t="shared" si="2"/>
        <v>0</v>
      </c>
      <c r="T14" s="29">
        <f t="shared" si="3"/>
        <v>0</v>
      </c>
    </row>
    <row r="15" spans="1:21" x14ac:dyDescent="0.25">
      <c r="A15" s="215"/>
      <c r="B15" s="169"/>
      <c r="C15" s="31"/>
      <c r="D15" s="31"/>
      <c r="E15" s="32"/>
      <c r="F15" s="33"/>
      <c r="G15" s="34"/>
      <c r="H15" s="35"/>
      <c r="I15" s="36">
        <f t="shared" si="0"/>
        <v>0</v>
      </c>
      <c r="J15" s="37"/>
      <c r="K15" s="38"/>
      <c r="L15" s="38"/>
      <c r="M15" s="39"/>
      <c r="N15" s="114"/>
      <c r="O15" s="113">
        <f t="shared" si="1"/>
        <v>0</v>
      </c>
      <c r="P15" s="113"/>
      <c r="Q15" s="66"/>
      <c r="R15" s="61">
        <v>1</v>
      </c>
      <c r="S15" s="29">
        <f t="shared" si="2"/>
        <v>0</v>
      </c>
      <c r="T15" s="29">
        <f t="shared" si="3"/>
        <v>0</v>
      </c>
    </row>
    <row r="16" spans="1:21" ht="16.5" thickBot="1" x14ac:dyDescent="0.3">
      <c r="A16" s="215"/>
      <c r="B16" s="170"/>
      <c r="C16" s="40"/>
      <c r="D16" s="40"/>
      <c r="E16" s="41"/>
      <c r="F16" s="42"/>
      <c r="G16" s="43"/>
      <c r="H16" s="44"/>
      <c r="I16" s="45">
        <f t="shared" si="0"/>
        <v>0</v>
      </c>
      <c r="J16" s="46"/>
      <c r="K16" s="47"/>
      <c r="L16" s="47"/>
      <c r="M16" s="48"/>
      <c r="N16" s="115"/>
      <c r="O16" s="113">
        <f t="shared" si="1"/>
        <v>0</v>
      </c>
      <c r="P16" s="113"/>
      <c r="Q16" s="66"/>
      <c r="R16" s="61">
        <v>1</v>
      </c>
      <c r="S16" s="49">
        <f t="shared" si="2"/>
        <v>0</v>
      </c>
      <c r="T16" s="49">
        <f t="shared" si="3"/>
        <v>0</v>
      </c>
    </row>
    <row r="17" spans="1:21" ht="17.25" thickTop="1" thickBot="1" x14ac:dyDescent="0.3">
      <c r="A17" s="162"/>
      <c r="B17" s="162"/>
      <c r="C17" s="162"/>
      <c r="D17" s="162"/>
      <c r="E17" s="162"/>
      <c r="F17" s="163"/>
      <c r="G17" s="3">
        <f>SUM(G12:G16)</f>
        <v>800</v>
      </c>
      <c r="H17" s="3">
        <f>SUM(H12:H16)</f>
        <v>200</v>
      </c>
      <c r="I17" s="3">
        <f>SUM(I12:I16)</f>
        <v>1000</v>
      </c>
      <c r="J17" s="223"/>
      <c r="K17" s="224"/>
      <c r="L17" s="225"/>
      <c r="M17" s="229" t="s">
        <v>1</v>
      </c>
      <c r="N17" s="227"/>
      <c r="O17" s="121">
        <f>SUM(O12:O16)</f>
        <v>500</v>
      </c>
      <c r="P17" s="121">
        <f>SUM(P12:P16)</f>
        <v>500</v>
      </c>
      <c r="Q17" s="212"/>
      <c r="R17" s="226"/>
      <c r="S17" s="122">
        <f>SUM(S12:S16)</f>
        <v>200</v>
      </c>
      <c r="T17" s="122">
        <f>SUM(T12:T16)</f>
        <v>200</v>
      </c>
    </row>
    <row r="18" spans="1:21" ht="17.25" customHeight="1" thickTop="1" x14ac:dyDescent="0.25">
      <c r="A18" s="214" t="s">
        <v>34</v>
      </c>
      <c r="B18" s="168"/>
      <c r="C18" s="20"/>
      <c r="D18" s="20"/>
      <c r="E18" s="21"/>
      <c r="F18" s="22"/>
      <c r="G18" s="23">
        <v>800</v>
      </c>
      <c r="H18" s="24">
        <v>200</v>
      </c>
      <c r="I18" s="25">
        <f>G18+H18</f>
        <v>1000</v>
      </c>
      <c r="J18" s="26"/>
      <c r="K18" s="27"/>
      <c r="L18" s="27"/>
      <c r="M18" s="28">
        <v>400</v>
      </c>
      <c r="N18" s="113">
        <v>100</v>
      </c>
      <c r="O18" s="113">
        <f>M18+N18</f>
        <v>500</v>
      </c>
      <c r="P18" s="113">
        <v>500</v>
      </c>
      <c r="Q18" s="66">
        <v>400</v>
      </c>
      <c r="R18" s="61">
        <v>0.5</v>
      </c>
      <c r="S18" s="29">
        <f>Q18*R18</f>
        <v>200</v>
      </c>
      <c r="T18" s="29">
        <f>Q18-S18</f>
        <v>200</v>
      </c>
    </row>
    <row r="19" spans="1:21" ht="36" customHeight="1" x14ac:dyDescent="0.25">
      <c r="A19" s="215"/>
      <c r="B19" s="169"/>
      <c r="C19" s="31"/>
      <c r="D19" s="31"/>
      <c r="E19" s="32"/>
      <c r="F19" s="33"/>
      <c r="G19" s="34"/>
      <c r="H19" s="35"/>
      <c r="I19" s="36">
        <f t="shared" ref="I19:I22" si="4">G19+H19</f>
        <v>0</v>
      </c>
      <c r="J19" s="37"/>
      <c r="K19" s="38"/>
      <c r="L19" s="38"/>
      <c r="M19" s="39"/>
      <c r="N19" s="114"/>
      <c r="O19" s="113">
        <f t="shared" ref="O19:O22" si="5">M19+N19</f>
        <v>0</v>
      </c>
      <c r="P19" s="113"/>
      <c r="Q19" s="66"/>
      <c r="R19" s="61">
        <v>1</v>
      </c>
      <c r="S19" s="29">
        <f t="shared" ref="S19:S22" si="6">Q19*R19</f>
        <v>0</v>
      </c>
      <c r="T19" s="29">
        <f t="shared" ref="T19:T22" si="7">Q19-S19</f>
        <v>0</v>
      </c>
    </row>
    <row r="20" spans="1:21" ht="36" customHeight="1" x14ac:dyDescent="0.25">
      <c r="A20" s="215"/>
      <c r="B20" s="169"/>
      <c r="C20" s="31"/>
      <c r="D20" s="31"/>
      <c r="E20" s="32"/>
      <c r="F20" s="33"/>
      <c r="G20" s="34"/>
      <c r="H20" s="35"/>
      <c r="I20" s="36">
        <f t="shared" si="4"/>
        <v>0</v>
      </c>
      <c r="J20" s="37"/>
      <c r="K20" s="38"/>
      <c r="L20" s="38"/>
      <c r="M20" s="39"/>
      <c r="N20" s="114"/>
      <c r="O20" s="113">
        <f t="shared" si="5"/>
        <v>0</v>
      </c>
      <c r="P20" s="113"/>
      <c r="Q20" s="66"/>
      <c r="R20" s="61">
        <v>1</v>
      </c>
      <c r="S20" s="29">
        <f t="shared" si="6"/>
        <v>0</v>
      </c>
      <c r="T20" s="29">
        <f t="shared" si="7"/>
        <v>0</v>
      </c>
    </row>
    <row r="21" spans="1:21" x14ac:dyDescent="0.25">
      <c r="A21" s="215"/>
      <c r="B21" s="169"/>
      <c r="C21" s="31"/>
      <c r="D21" s="31"/>
      <c r="E21" s="32"/>
      <c r="F21" s="33"/>
      <c r="G21" s="34"/>
      <c r="H21" s="35"/>
      <c r="I21" s="36">
        <f t="shared" si="4"/>
        <v>0</v>
      </c>
      <c r="J21" s="37"/>
      <c r="K21" s="38"/>
      <c r="L21" s="38"/>
      <c r="M21" s="39"/>
      <c r="N21" s="114"/>
      <c r="O21" s="113">
        <f t="shared" si="5"/>
        <v>0</v>
      </c>
      <c r="P21" s="113"/>
      <c r="Q21" s="66"/>
      <c r="R21" s="61">
        <v>1</v>
      </c>
      <c r="S21" s="29">
        <f t="shared" si="6"/>
        <v>0</v>
      </c>
      <c r="T21" s="29">
        <f t="shared" si="7"/>
        <v>0</v>
      </c>
    </row>
    <row r="22" spans="1:21" ht="16.5" thickBot="1" x14ac:dyDescent="0.3">
      <c r="A22" s="215"/>
      <c r="B22" s="170"/>
      <c r="C22" s="40"/>
      <c r="D22" s="40"/>
      <c r="E22" s="41"/>
      <c r="F22" s="42"/>
      <c r="G22" s="43"/>
      <c r="H22" s="44"/>
      <c r="I22" s="45">
        <f t="shared" si="4"/>
        <v>0</v>
      </c>
      <c r="J22" s="46"/>
      <c r="K22" s="47"/>
      <c r="L22" s="47"/>
      <c r="M22" s="48"/>
      <c r="N22" s="115"/>
      <c r="O22" s="113">
        <f t="shared" si="5"/>
        <v>0</v>
      </c>
      <c r="P22" s="113"/>
      <c r="Q22" s="66"/>
      <c r="R22" s="61">
        <v>1</v>
      </c>
      <c r="S22" s="49">
        <f t="shared" si="6"/>
        <v>0</v>
      </c>
      <c r="T22" s="49">
        <f t="shared" si="7"/>
        <v>0</v>
      </c>
    </row>
    <row r="23" spans="1:21" ht="17.25" thickTop="1" thickBot="1" x14ac:dyDescent="0.3">
      <c r="A23" s="162"/>
      <c r="B23" s="227"/>
      <c r="C23" s="227"/>
      <c r="D23" s="227"/>
      <c r="E23" s="227"/>
      <c r="F23" s="228"/>
      <c r="G23" s="3">
        <f>SUM(G18:G22)</f>
        <v>800</v>
      </c>
      <c r="H23" s="3">
        <f>SUM(H18:H22)</f>
        <v>200</v>
      </c>
      <c r="I23" s="3">
        <f>SUM(I18:I22)</f>
        <v>1000</v>
      </c>
      <c r="J23" s="223"/>
      <c r="K23" s="224"/>
      <c r="L23" s="225"/>
      <c r="M23" s="229" t="s">
        <v>1</v>
      </c>
      <c r="N23" s="227"/>
      <c r="O23" s="121">
        <f>SUM(O18:O22)</f>
        <v>500</v>
      </c>
      <c r="P23" s="121">
        <f>SUM(P18:P22)</f>
        <v>500</v>
      </c>
      <c r="Q23" s="212"/>
      <c r="R23" s="226"/>
      <c r="S23" s="122">
        <f>SUM(S18:S22)</f>
        <v>200</v>
      </c>
      <c r="T23" s="122">
        <f>SUM(T18:T22)</f>
        <v>200</v>
      </c>
    </row>
    <row r="24" spans="1:21" ht="16.5" thickTop="1" x14ac:dyDescent="0.25">
      <c r="A24" s="214" t="s">
        <v>35</v>
      </c>
      <c r="B24" s="168"/>
      <c r="C24" s="20"/>
      <c r="D24" s="20"/>
      <c r="E24" s="21"/>
      <c r="F24" s="22"/>
      <c r="G24" s="23">
        <v>800</v>
      </c>
      <c r="H24" s="24">
        <v>200</v>
      </c>
      <c r="I24" s="25">
        <f>G24+H24</f>
        <v>1000</v>
      </c>
      <c r="J24" s="26"/>
      <c r="K24" s="27"/>
      <c r="L24" s="27"/>
      <c r="M24" s="28">
        <v>400</v>
      </c>
      <c r="N24" s="113">
        <v>100</v>
      </c>
      <c r="O24" s="113">
        <f>M24+N24</f>
        <v>500</v>
      </c>
      <c r="P24" s="113">
        <v>500</v>
      </c>
      <c r="Q24" s="66">
        <v>400</v>
      </c>
      <c r="R24" s="61">
        <v>0.5</v>
      </c>
      <c r="S24" s="29">
        <f>Q24*R24</f>
        <v>200</v>
      </c>
      <c r="T24" s="29">
        <f>Q24-S24</f>
        <v>200</v>
      </c>
    </row>
    <row r="25" spans="1:21" x14ac:dyDescent="0.25">
      <c r="A25" s="215"/>
      <c r="B25" s="169"/>
      <c r="C25" s="31"/>
      <c r="D25" s="31"/>
      <c r="E25" s="32"/>
      <c r="F25" s="33"/>
      <c r="G25" s="34"/>
      <c r="H25" s="35"/>
      <c r="I25" s="36">
        <f t="shared" ref="I25:I28" si="8">G25+H25</f>
        <v>0</v>
      </c>
      <c r="J25" s="37"/>
      <c r="K25" s="38"/>
      <c r="L25" s="38"/>
      <c r="M25" s="39"/>
      <c r="N25" s="114"/>
      <c r="O25" s="113">
        <f t="shared" ref="O25:O28" si="9">M25+N25</f>
        <v>0</v>
      </c>
      <c r="P25" s="113"/>
      <c r="Q25" s="66"/>
      <c r="R25" s="61">
        <v>1</v>
      </c>
      <c r="S25" s="29">
        <f t="shared" ref="S25:S28" si="10">Q25*R25</f>
        <v>0</v>
      </c>
      <c r="T25" s="29">
        <f t="shared" ref="T25:T28" si="11">Q25-S25</f>
        <v>0</v>
      </c>
    </row>
    <row r="26" spans="1:21" x14ac:dyDescent="0.25">
      <c r="A26" s="215"/>
      <c r="B26" s="169"/>
      <c r="C26" s="31"/>
      <c r="D26" s="31"/>
      <c r="E26" s="32"/>
      <c r="F26" s="33"/>
      <c r="G26" s="34"/>
      <c r="H26" s="35"/>
      <c r="I26" s="36">
        <f t="shared" si="8"/>
        <v>0</v>
      </c>
      <c r="J26" s="37"/>
      <c r="K26" s="38"/>
      <c r="L26" s="38"/>
      <c r="M26" s="39"/>
      <c r="N26" s="114"/>
      <c r="O26" s="113">
        <f t="shared" si="9"/>
        <v>0</v>
      </c>
      <c r="P26" s="113"/>
      <c r="Q26" s="66"/>
      <c r="R26" s="61">
        <v>1</v>
      </c>
      <c r="S26" s="29">
        <f t="shared" si="10"/>
        <v>0</v>
      </c>
      <c r="T26" s="29">
        <f t="shared" si="11"/>
        <v>0</v>
      </c>
    </row>
    <row r="27" spans="1:21" ht="17.25" customHeight="1" x14ac:dyDescent="0.25">
      <c r="A27" s="215"/>
      <c r="B27" s="169"/>
      <c r="C27" s="31"/>
      <c r="D27" s="31"/>
      <c r="E27" s="32"/>
      <c r="F27" s="33"/>
      <c r="G27" s="34"/>
      <c r="H27" s="35"/>
      <c r="I27" s="36">
        <f t="shared" si="8"/>
        <v>0</v>
      </c>
      <c r="J27" s="37"/>
      <c r="K27" s="38"/>
      <c r="L27" s="38"/>
      <c r="M27" s="39"/>
      <c r="N27" s="114"/>
      <c r="O27" s="113">
        <f t="shared" si="9"/>
        <v>0</v>
      </c>
      <c r="P27" s="113"/>
      <c r="Q27" s="66"/>
      <c r="R27" s="61">
        <v>1</v>
      </c>
      <c r="S27" s="29">
        <f t="shared" si="10"/>
        <v>0</v>
      </c>
      <c r="T27" s="29">
        <f t="shared" si="11"/>
        <v>0</v>
      </c>
    </row>
    <row r="28" spans="1:21" ht="21" customHeight="1" thickBot="1" x14ac:dyDescent="0.3">
      <c r="A28" s="215"/>
      <c r="B28" s="170"/>
      <c r="C28" s="40"/>
      <c r="D28" s="40"/>
      <c r="E28" s="41"/>
      <c r="F28" s="42"/>
      <c r="G28" s="43"/>
      <c r="H28" s="44"/>
      <c r="I28" s="45">
        <f t="shared" si="8"/>
        <v>0</v>
      </c>
      <c r="J28" s="46"/>
      <c r="K28" s="47"/>
      <c r="L28" s="47"/>
      <c r="M28" s="48"/>
      <c r="N28" s="115"/>
      <c r="O28" s="113">
        <f t="shared" si="9"/>
        <v>0</v>
      </c>
      <c r="P28" s="113"/>
      <c r="Q28" s="66"/>
      <c r="R28" s="61">
        <v>1</v>
      </c>
      <c r="S28" s="49">
        <f t="shared" si="10"/>
        <v>0</v>
      </c>
      <c r="T28" s="49">
        <f t="shared" si="11"/>
        <v>0</v>
      </c>
    </row>
    <row r="29" spans="1:21" ht="17.25" thickTop="1" thickBot="1" x14ac:dyDescent="0.3">
      <c r="A29" s="162"/>
      <c r="B29" s="227"/>
      <c r="C29" s="227"/>
      <c r="D29" s="227"/>
      <c r="E29" s="227"/>
      <c r="F29" s="228"/>
      <c r="G29" s="3">
        <f>SUM(G24:G28)</f>
        <v>800</v>
      </c>
      <c r="H29" s="3">
        <f>SUM(H24:H28)</f>
        <v>200</v>
      </c>
      <c r="I29" s="3">
        <f>SUM(I24:I28)</f>
        <v>1000</v>
      </c>
      <c r="J29" s="223"/>
      <c r="K29" s="224"/>
      <c r="L29" s="225"/>
      <c r="M29" s="229" t="s">
        <v>1</v>
      </c>
      <c r="N29" s="227"/>
      <c r="O29" s="121">
        <f>SUM(O24:O28)</f>
        <v>500</v>
      </c>
      <c r="P29" s="121">
        <f>SUM(P24:P28)</f>
        <v>500</v>
      </c>
      <c r="Q29" s="212"/>
      <c r="R29" s="226"/>
      <c r="S29" s="122">
        <f>SUM(S24:S28)</f>
        <v>200</v>
      </c>
      <c r="T29" s="122">
        <f>SUM(T24:T28)</f>
        <v>200</v>
      </c>
    </row>
    <row r="30" spans="1:21" ht="17.25" thickTop="1" thickBot="1" x14ac:dyDescent="0.3">
      <c r="B30" s="116" t="s">
        <v>70</v>
      </c>
      <c r="C30" s="85"/>
      <c r="D30" s="85"/>
      <c r="E30" s="85"/>
      <c r="F30" s="85"/>
      <c r="G30" s="85"/>
      <c r="H30" s="85"/>
      <c r="I30" s="85"/>
      <c r="J30" s="86"/>
      <c r="K30" s="86"/>
      <c r="L30" s="86"/>
      <c r="M30" s="85"/>
      <c r="N30" s="85"/>
      <c r="O30" s="85"/>
      <c r="P30" s="85"/>
      <c r="Q30" s="85"/>
    </row>
    <row r="31" spans="1:21" ht="15" customHeight="1" thickTop="1" thickBot="1" x14ac:dyDescent="0.3">
      <c r="A31" s="209" t="s">
        <v>32</v>
      </c>
      <c r="B31" s="209" t="s">
        <v>19</v>
      </c>
      <c r="C31" s="288" t="s">
        <v>22</v>
      </c>
      <c r="D31" s="289"/>
      <c r="E31" s="289"/>
      <c r="F31" s="289"/>
      <c r="G31" s="289"/>
      <c r="H31" s="289"/>
      <c r="I31" s="290"/>
      <c r="J31" s="291" t="s">
        <v>23</v>
      </c>
      <c r="K31" s="292"/>
      <c r="L31" s="292"/>
      <c r="M31" s="292"/>
      <c r="N31" s="292"/>
      <c r="O31" s="292"/>
      <c r="P31" s="292"/>
      <c r="Q31" s="292"/>
      <c r="R31" s="293" t="s">
        <v>29</v>
      </c>
      <c r="S31" s="209" t="s">
        <v>30</v>
      </c>
      <c r="T31" s="209" t="s">
        <v>31</v>
      </c>
      <c r="U31" s="277" t="s">
        <v>104</v>
      </c>
    </row>
    <row r="32" spans="1:21" ht="16.5" thickTop="1" x14ac:dyDescent="0.25">
      <c r="A32" s="210"/>
      <c r="B32" s="210"/>
      <c r="C32" s="279" t="s">
        <v>51</v>
      </c>
      <c r="D32" s="281" t="s">
        <v>52</v>
      </c>
      <c r="E32" s="281" t="s">
        <v>42</v>
      </c>
      <c r="F32" s="281" t="s">
        <v>16</v>
      </c>
      <c r="G32" s="282" t="s">
        <v>126</v>
      </c>
      <c r="H32" s="283"/>
      <c r="I32" s="284"/>
      <c r="J32" s="256" t="s">
        <v>18</v>
      </c>
      <c r="K32" s="285" t="s">
        <v>20</v>
      </c>
      <c r="L32" s="285" t="s">
        <v>21</v>
      </c>
      <c r="M32" s="275" t="s">
        <v>127</v>
      </c>
      <c r="N32" s="276"/>
      <c r="O32" s="286"/>
      <c r="P32" s="237" t="s">
        <v>102</v>
      </c>
      <c r="Q32" s="275" t="s">
        <v>75</v>
      </c>
      <c r="R32" s="294"/>
      <c r="S32" s="210"/>
      <c r="T32" s="210"/>
      <c r="U32" s="278"/>
    </row>
    <row r="33" spans="1:21" x14ac:dyDescent="0.25">
      <c r="A33" s="211"/>
      <c r="B33" s="211"/>
      <c r="C33" s="280"/>
      <c r="D33" s="269"/>
      <c r="E33" s="269"/>
      <c r="F33" s="269"/>
      <c r="G33" s="9" t="s">
        <v>17</v>
      </c>
      <c r="H33" s="10" t="s">
        <v>53</v>
      </c>
      <c r="I33" s="11" t="s">
        <v>0</v>
      </c>
      <c r="J33" s="258"/>
      <c r="K33" s="274"/>
      <c r="L33" s="274"/>
      <c r="M33" s="9" t="s">
        <v>17</v>
      </c>
      <c r="N33" s="10" t="s">
        <v>53</v>
      </c>
      <c r="O33" s="111" t="s">
        <v>0</v>
      </c>
      <c r="P33" s="265"/>
      <c r="Q33" s="287"/>
      <c r="R33" s="295"/>
      <c r="S33" s="211"/>
      <c r="T33" s="211"/>
      <c r="U33" s="278"/>
    </row>
    <row r="34" spans="1:21" ht="16.5" thickBot="1" x14ac:dyDescent="0.3">
      <c r="A34" s="171"/>
      <c r="B34" s="117" t="s">
        <v>2</v>
      </c>
      <c r="C34" s="118" t="s">
        <v>41</v>
      </c>
      <c r="D34" s="118" t="s">
        <v>3</v>
      </c>
      <c r="E34" s="13" t="s">
        <v>4</v>
      </c>
      <c r="F34" s="13" t="s">
        <v>5</v>
      </c>
      <c r="G34" s="15" t="s">
        <v>6</v>
      </c>
      <c r="H34" s="15" t="s">
        <v>7</v>
      </c>
      <c r="I34" s="15" t="s">
        <v>8</v>
      </c>
      <c r="J34" s="14" t="s">
        <v>10</v>
      </c>
      <c r="K34" s="15" t="s">
        <v>11</v>
      </c>
      <c r="L34" s="15" t="s">
        <v>12</v>
      </c>
      <c r="M34" s="16" t="s">
        <v>13</v>
      </c>
      <c r="N34" s="112" t="s">
        <v>14</v>
      </c>
      <c r="O34" s="112" t="s">
        <v>15</v>
      </c>
      <c r="P34" s="119" t="s">
        <v>27</v>
      </c>
      <c r="Q34" s="17" t="s">
        <v>36</v>
      </c>
      <c r="R34" s="18" t="s">
        <v>103</v>
      </c>
      <c r="S34" s="18" t="s">
        <v>37</v>
      </c>
      <c r="T34" s="18" t="s">
        <v>98</v>
      </c>
      <c r="U34" s="12" t="s">
        <v>99</v>
      </c>
    </row>
    <row r="35" spans="1:21" x14ac:dyDescent="0.25">
      <c r="A35" s="214" t="s">
        <v>33</v>
      </c>
      <c r="B35" s="19"/>
      <c r="C35" s="20"/>
      <c r="D35" s="20"/>
      <c r="E35" s="21"/>
      <c r="F35" s="22"/>
      <c r="G35" s="23">
        <v>800</v>
      </c>
      <c r="H35" s="24">
        <v>200</v>
      </c>
      <c r="I35" s="25">
        <f>G35+H35</f>
        <v>1000</v>
      </c>
      <c r="J35" s="26"/>
      <c r="K35" s="27"/>
      <c r="L35" s="27"/>
      <c r="M35" s="28">
        <v>400</v>
      </c>
      <c r="N35" s="113">
        <v>100</v>
      </c>
      <c r="O35" s="113">
        <f>M35+N35</f>
        <v>500</v>
      </c>
      <c r="P35" s="113">
        <v>500</v>
      </c>
      <c r="Q35" s="66">
        <v>400</v>
      </c>
      <c r="R35" s="61">
        <v>0.5</v>
      </c>
      <c r="S35" s="29">
        <f>Q35*R35</f>
        <v>200</v>
      </c>
      <c r="T35" s="29">
        <f>Q35-S35</f>
        <v>200</v>
      </c>
      <c r="U35" s="62"/>
    </row>
    <row r="36" spans="1:21" ht="17.25" customHeight="1" x14ac:dyDescent="0.25">
      <c r="A36" s="215"/>
      <c r="B36" s="30"/>
      <c r="C36" s="31"/>
      <c r="D36" s="31"/>
      <c r="E36" s="32"/>
      <c r="F36" s="33"/>
      <c r="G36" s="34"/>
      <c r="H36" s="35"/>
      <c r="I36" s="36">
        <f t="shared" ref="I36:I39" si="12">G36+H36</f>
        <v>0</v>
      </c>
      <c r="J36" s="37"/>
      <c r="K36" s="38"/>
      <c r="L36" s="38"/>
      <c r="M36" s="39"/>
      <c r="N36" s="114"/>
      <c r="O36" s="113">
        <f t="shared" ref="O36:O39" si="13">M36+N36</f>
        <v>0</v>
      </c>
      <c r="P36" s="113"/>
      <c r="Q36" s="66"/>
      <c r="R36" s="61">
        <v>1</v>
      </c>
      <c r="S36" s="29">
        <f t="shared" ref="S36:S39" si="14">Q36*R36</f>
        <v>0</v>
      </c>
      <c r="T36" s="29">
        <f t="shared" ref="T36:T39" si="15">Q36-S36</f>
        <v>0</v>
      </c>
      <c r="U36" s="63"/>
    </row>
    <row r="37" spans="1:21" ht="17.25" customHeight="1" x14ac:dyDescent="0.25">
      <c r="A37" s="215"/>
      <c r="B37" s="30"/>
      <c r="C37" s="31"/>
      <c r="D37" s="31"/>
      <c r="E37" s="32"/>
      <c r="F37" s="33"/>
      <c r="G37" s="34"/>
      <c r="H37" s="35"/>
      <c r="I37" s="36">
        <f t="shared" si="12"/>
        <v>0</v>
      </c>
      <c r="J37" s="37"/>
      <c r="K37" s="38"/>
      <c r="L37" s="38"/>
      <c r="M37" s="39"/>
      <c r="N37" s="114"/>
      <c r="O37" s="113">
        <f t="shared" si="13"/>
        <v>0</v>
      </c>
      <c r="P37" s="113"/>
      <c r="Q37" s="66"/>
      <c r="R37" s="61">
        <v>1</v>
      </c>
      <c r="S37" s="29">
        <f t="shared" si="14"/>
        <v>0</v>
      </c>
      <c r="T37" s="29">
        <f t="shared" si="15"/>
        <v>0</v>
      </c>
      <c r="U37" s="63"/>
    </row>
    <row r="38" spans="1:21" x14ac:dyDescent="0.25">
      <c r="A38" s="215"/>
      <c r="B38" s="30"/>
      <c r="C38" s="31"/>
      <c r="D38" s="31"/>
      <c r="E38" s="32"/>
      <c r="F38" s="33"/>
      <c r="G38" s="34"/>
      <c r="H38" s="35"/>
      <c r="I38" s="36">
        <f t="shared" si="12"/>
        <v>0</v>
      </c>
      <c r="J38" s="37"/>
      <c r="K38" s="38"/>
      <c r="L38" s="38"/>
      <c r="M38" s="39"/>
      <c r="N38" s="114"/>
      <c r="O38" s="113">
        <f t="shared" si="13"/>
        <v>0</v>
      </c>
      <c r="P38" s="113"/>
      <c r="Q38" s="66"/>
      <c r="R38" s="61">
        <v>1</v>
      </c>
      <c r="S38" s="29">
        <f t="shared" si="14"/>
        <v>0</v>
      </c>
      <c r="T38" s="29">
        <f t="shared" si="15"/>
        <v>0</v>
      </c>
      <c r="U38" s="63"/>
    </row>
    <row r="39" spans="1:21" ht="23.25" customHeight="1" thickBot="1" x14ac:dyDescent="0.3">
      <c r="A39" s="215"/>
      <c r="B39" s="82"/>
      <c r="C39" s="40"/>
      <c r="D39" s="40"/>
      <c r="E39" s="41"/>
      <c r="F39" s="42"/>
      <c r="G39" s="43"/>
      <c r="H39" s="44"/>
      <c r="I39" s="45">
        <f t="shared" si="12"/>
        <v>0</v>
      </c>
      <c r="J39" s="123"/>
      <c r="K39" s="124"/>
      <c r="L39" s="124"/>
      <c r="M39" s="125"/>
      <c r="N39" s="126"/>
      <c r="O39" s="113">
        <f t="shared" si="13"/>
        <v>0</v>
      </c>
      <c r="P39" s="113"/>
      <c r="Q39" s="66"/>
      <c r="R39" s="61">
        <v>1</v>
      </c>
      <c r="S39" s="49">
        <f t="shared" si="14"/>
        <v>0</v>
      </c>
      <c r="T39" s="127">
        <f t="shared" si="15"/>
        <v>0</v>
      </c>
      <c r="U39" s="64"/>
    </row>
    <row r="40" spans="1:21" ht="22.5" customHeight="1" thickTop="1" thickBot="1" x14ac:dyDescent="0.3">
      <c r="A40" s="162"/>
      <c r="B40" s="216"/>
      <c r="C40" s="216"/>
      <c r="D40" s="216"/>
      <c r="E40" s="216"/>
      <c r="F40" s="217"/>
      <c r="G40" s="128">
        <f>SUM(G35:G39)</f>
        <v>800</v>
      </c>
      <c r="H40" s="128">
        <f>SUM(H35:H39)</f>
        <v>200</v>
      </c>
      <c r="I40" s="128">
        <f>SUM(I35:I39)</f>
        <v>1000</v>
      </c>
      <c r="J40" s="218"/>
      <c r="K40" s="219"/>
      <c r="L40" s="220"/>
      <c r="M40" s="221" t="s">
        <v>1</v>
      </c>
      <c r="N40" s="222"/>
      <c r="O40" s="121">
        <f>SUM(O35:O39)</f>
        <v>500</v>
      </c>
      <c r="P40" s="106">
        <f>SUM(P35:P39)</f>
        <v>500</v>
      </c>
      <c r="Q40" s="212"/>
      <c r="R40" s="226"/>
      <c r="S40" s="122">
        <f>SUM(S35:S39)</f>
        <v>200</v>
      </c>
      <c r="T40" s="129">
        <f>SUM(T35:T39)</f>
        <v>200</v>
      </c>
      <c r="U40" s="130"/>
    </row>
    <row r="41" spans="1:21" ht="32.25" customHeight="1" thickTop="1" x14ac:dyDescent="0.25">
      <c r="A41" s="214" t="s">
        <v>34</v>
      </c>
      <c r="B41" s="19"/>
      <c r="C41" s="20"/>
      <c r="D41" s="20"/>
      <c r="E41" s="21"/>
      <c r="F41" s="22"/>
      <c r="G41" s="23">
        <v>800</v>
      </c>
      <c r="H41" s="24">
        <v>200</v>
      </c>
      <c r="I41" s="25">
        <f>G41+H41</f>
        <v>1000</v>
      </c>
      <c r="J41" s="26"/>
      <c r="K41" s="27"/>
      <c r="L41" s="27"/>
      <c r="M41" s="28">
        <v>400</v>
      </c>
      <c r="N41" s="113">
        <v>100</v>
      </c>
      <c r="O41" s="113">
        <f>M41+N41</f>
        <v>500</v>
      </c>
      <c r="P41" s="113">
        <v>500</v>
      </c>
      <c r="Q41" s="66">
        <v>400</v>
      </c>
      <c r="R41" s="61">
        <v>0.5</v>
      </c>
      <c r="S41" s="29">
        <f>Q41*R41</f>
        <v>200</v>
      </c>
      <c r="T41" s="29">
        <f>Q41-S41</f>
        <v>200</v>
      </c>
      <c r="U41" s="62"/>
    </row>
    <row r="42" spans="1:21" x14ac:dyDescent="0.25">
      <c r="A42" s="215"/>
      <c r="B42" s="30"/>
      <c r="C42" s="31"/>
      <c r="D42" s="31"/>
      <c r="E42" s="32"/>
      <c r="F42" s="33"/>
      <c r="G42" s="34"/>
      <c r="H42" s="35"/>
      <c r="I42" s="36">
        <f t="shared" ref="I42:I45" si="16">G42+H42</f>
        <v>0</v>
      </c>
      <c r="J42" s="37"/>
      <c r="K42" s="38"/>
      <c r="L42" s="38"/>
      <c r="M42" s="39"/>
      <c r="N42" s="114"/>
      <c r="O42" s="113">
        <f t="shared" ref="O42:O45" si="17">M42+N42</f>
        <v>0</v>
      </c>
      <c r="P42" s="113"/>
      <c r="Q42" s="66"/>
      <c r="R42" s="61">
        <v>1</v>
      </c>
      <c r="S42" s="29">
        <f t="shared" ref="S42:S45" si="18">Q42*R42</f>
        <v>0</v>
      </c>
      <c r="T42" s="29">
        <f t="shared" ref="T42:T45" si="19">Q42-S42</f>
        <v>0</v>
      </c>
      <c r="U42" s="63"/>
    </row>
    <row r="43" spans="1:21" x14ac:dyDescent="0.25">
      <c r="A43" s="215"/>
      <c r="B43" s="30"/>
      <c r="C43" s="31"/>
      <c r="D43" s="31"/>
      <c r="E43" s="32"/>
      <c r="F43" s="33"/>
      <c r="G43" s="34"/>
      <c r="H43" s="35"/>
      <c r="I43" s="36">
        <f t="shared" si="16"/>
        <v>0</v>
      </c>
      <c r="J43" s="37"/>
      <c r="K43" s="38"/>
      <c r="L43" s="38"/>
      <c r="M43" s="39"/>
      <c r="N43" s="114"/>
      <c r="O43" s="113">
        <f t="shared" si="17"/>
        <v>0</v>
      </c>
      <c r="P43" s="113"/>
      <c r="Q43" s="66"/>
      <c r="R43" s="61">
        <v>1</v>
      </c>
      <c r="S43" s="29">
        <f t="shared" si="18"/>
        <v>0</v>
      </c>
      <c r="T43" s="29">
        <f t="shared" si="19"/>
        <v>0</v>
      </c>
      <c r="U43" s="63"/>
    </row>
    <row r="44" spans="1:21" x14ac:dyDescent="0.25">
      <c r="A44" s="215"/>
      <c r="B44" s="30"/>
      <c r="C44" s="31"/>
      <c r="D44" s="31"/>
      <c r="E44" s="32"/>
      <c r="F44" s="33"/>
      <c r="G44" s="34"/>
      <c r="H44" s="35"/>
      <c r="I44" s="36">
        <f t="shared" si="16"/>
        <v>0</v>
      </c>
      <c r="J44" s="37"/>
      <c r="K44" s="38"/>
      <c r="L44" s="38"/>
      <c r="M44" s="39"/>
      <c r="N44" s="114"/>
      <c r="O44" s="113">
        <f t="shared" si="17"/>
        <v>0</v>
      </c>
      <c r="P44" s="113"/>
      <c r="Q44" s="66"/>
      <c r="R44" s="61">
        <v>1</v>
      </c>
      <c r="S44" s="29">
        <f t="shared" si="18"/>
        <v>0</v>
      </c>
      <c r="T44" s="29">
        <f t="shared" si="19"/>
        <v>0</v>
      </c>
      <c r="U44" s="63"/>
    </row>
    <row r="45" spans="1:21" ht="16.5" thickBot="1" x14ac:dyDescent="0.3">
      <c r="A45" s="215"/>
      <c r="B45" s="82"/>
      <c r="C45" s="40"/>
      <c r="D45" s="40"/>
      <c r="E45" s="41"/>
      <c r="F45" s="42"/>
      <c r="G45" s="43"/>
      <c r="H45" s="44"/>
      <c r="I45" s="45">
        <f t="shared" si="16"/>
        <v>0</v>
      </c>
      <c r="J45" s="123"/>
      <c r="K45" s="124"/>
      <c r="L45" s="124"/>
      <c r="M45" s="125"/>
      <c r="N45" s="126"/>
      <c r="O45" s="113">
        <f t="shared" si="17"/>
        <v>0</v>
      </c>
      <c r="P45" s="113"/>
      <c r="Q45" s="66"/>
      <c r="R45" s="61">
        <v>1</v>
      </c>
      <c r="S45" s="49">
        <f t="shared" si="18"/>
        <v>0</v>
      </c>
      <c r="T45" s="127">
        <f t="shared" si="19"/>
        <v>0</v>
      </c>
      <c r="U45" s="64"/>
    </row>
    <row r="46" spans="1:21" ht="17.25" thickTop="1" thickBot="1" x14ac:dyDescent="0.3">
      <c r="A46" s="162"/>
      <c r="B46" s="216"/>
      <c r="C46" s="216"/>
      <c r="D46" s="216"/>
      <c r="E46" s="216"/>
      <c r="F46" s="217"/>
      <c r="G46" s="128">
        <f>SUM(G41:G45)</f>
        <v>800</v>
      </c>
      <c r="H46" s="128">
        <f>SUM(H41:H45)</f>
        <v>200</v>
      </c>
      <c r="I46" s="128">
        <f>SUM(I41:I45)</f>
        <v>1000</v>
      </c>
      <c r="J46" s="218"/>
      <c r="K46" s="219"/>
      <c r="L46" s="220"/>
      <c r="M46" s="221" t="s">
        <v>1</v>
      </c>
      <c r="N46" s="222"/>
      <c r="O46" s="121">
        <f>SUM(O41:O45)</f>
        <v>500</v>
      </c>
      <c r="P46" s="106">
        <f>SUM(P41:P45)</f>
        <v>500</v>
      </c>
      <c r="Q46" s="212"/>
      <c r="R46" s="226"/>
      <c r="S46" s="122">
        <f>SUM(S41:S45)</f>
        <v>200</v>
      </c>
      <c r="T46" s="129">
        <f>SUM(T41:T45)</f>
        <v>200</v>
      </c>
      <c r="U46" s="130"/>
    </row>
    <row r="47" spans="1:21" ht="16.5" thickTop="1" x14ac:dyDescent="0.25">
      <c r="A47" s="214" t="s">
        <v>35</v>
      </c>
      <c r="B47" s="19"/>
      <c r="C47" s="20"/>
      <c r="D47" s="20"/>
      <c r="E47" s="21"/>
      <c r="F47" s="22"/>
      <c r="G47" s="23">
        <v>800</v>
      </c>
      <c r="H47" s="24">
        <v>200</v>
      </c>
      <c r="I47" s="25">
        <f>G47+H47</f>
        <v>1000</v>
      </c>
      <c r="J47" s="26"/>
      <c r="K47" s="27"/>
      <c r="L47" s="27"/>
      <c r="M47" s="28">
        <v>400</v>
      </c>
      <c r="N47" s="113">
        <v>100</v>
      </c>
      <c r="O47" s="113">
        <f>M47+N47</f>
        <v>500</v>
      </c>
      <c r="P47" s="113">
        <v>500</v>
      </c>
      <c r="Q47" s="66">
        <v>400</v>
      </c>
      <c r="R47" s="61">
        <v>0.5</v>
      </c>
      <c r="S47" s="29">
        <f>Q47*R47</f>
        <v>200</v>
      </c>
      <c r="T47" s="29">
        <f>Q47-S47</f>
        <v>200</v>
      </c>
      <c r="U47" s="62"/>
    </row>
    <row r="48" spans="1:21" ht="17.25" customHeight="1" x14ac:dyDescent="0.25">
      <c r="A48" s="215"/>
      <c r="B48" s="30"/>
      <c r="C48" s="31"/>
      <c r="D48" s="31"/>
      <c r="E48" s="32"/>
      <c r="F48" s="33"/>
      <c r="G48" s="34"/>
      <c r="H48" s="35"/>
      <c r="I48" s="36">
        <f t="shared" ref="I48:I51" si="20">G48+H48</f>
        <v>0</v>
      </c>
      <c r="J48" s="37"/>
      <c r="K48" s="38"/>
      <c r="L48" s="38"/>
      <c r="M48" s="39"/>
      <c r="N48" s="114"/>
      <c r="O48" s="113">
        <f t="shared" ref="O48:O51" si="21">M48+N48</f>
        <v>0</v>
      </c>
      <c r="P48" s="113"/>
      <c r="Q48" s="66"/>
      <c r="R48" s="61">
        <v>1</v>
      </c>
      <c r="S48" s="29">
        <f t="shared" ref="S48:S51" si="22">Q48*R48</f>
        <v>0</v>
      </c>
      <c r="T48" s="29">
        <f t="shared" ref="T48:T51" si="23">Q48-S48</f>
        <v>0</v>
      </c>
      <c r="U48" s="63"/>
    </row>
    <row r="49" spans="1:21" ht="17.25" customHeight="1" x14ac:dyDescent="0.25">
      <c r="A49" s="215"/>
      <c r="B49" s="30"/>
      <c r="C49" s="31"/>
      <c r="D49" s="31"/>
      <c r="E49" s="32"/>
      <c r="F49" s="33"/>
      <c r="G49" s="34"/>
      <c r="H49" s="35"/>
      <c r="I49" s="36">
        <f t="shared" si="20"/>
        <v>0</v>
      </c>
      <c r="J49" s="37"/>
      <c r="K49" s="38"/>
      <c r="L49" s="38"/>
      <c r="M49" s="39"/>
      <c r="N49" s="114"/>
      <c r="O49" s="113">
        <f t="shared" si="21"/>
        <v>0</v>
      </c>
      <c r="P49" s="113"/>
      <c r="Q49" s="66"/>
      <c r="R49" s="61">
        <v>1</v>
      </c>
      <c r="S49" s="29">
        <f t="shared" si="22"/>
        <v>0</v>
      </c>
      <c r="T49" s="29">
        <f t="shared" si="23"/>
        <v>0</v>
      </c>
      <c r="U49" s="63"/>
    </row>
    <row r="50" spans="1:21" x14ac:dyDescent="0.25">
      <c r="A50" s="215"/>
      <c r="B50" s="30"/>
      <c r="C50" s="31"/>
      <c r="D50" s="31"/>
      <c r="E50" s="32"/>
      <c r="F50" s="33"/>
      <c r="G50" s="34"/>
      <c r="H50" s="35"/>
      <c r="I50" s="36">
        <f t="shared" si="20"/>
        <v>0</v>
      </c>
      <c r="J50" s="37"/>
      <c r="K50" s="38"/>
      <c r="L50" s="38"/>
      <c r="M50" s="39"/>
      <c r="N50" s="114"/>
      <c r="O50" s="113">
        <f t="shared" si="21"/>
        <v>0</v>
      </c>
      <c r="P50" s="113"/>
      <c r="Q50" s="66"/>
      <c r="R50" s="61">
        <v>1</v>
      </c>
      <c r="S50" s="29">
        <f t="shared" si="22"/>
        <v>0</v>
      </c>
      <c r="T50" s="29">
        <f t="shared" si="23"/>
        <v>0</v>
      </c>
      <c r="U50" s="63"/>
    </row>
    <row r="51" spans="1:21" ht="16.5" thickBot="1" x14ac:dyDescent="0.3">
      <c r="A51" s="215"/>
      <c r="B51" s="82"/>
      <c r="C51" s="40"/>
      <c r="D51" s="40"/>
      <c r="E51" s="41"/>
      <c r="F51" s="42"/>
      <c r="G51" s="43"/>
      <c r="H51" s="44"/>
      <c r="I51" s="45">
        <f t="shared" si="20"/>
        <v>0</v>
      </c>
      <c r="J51" s="123"/>
      <c r="K51" s="124"/>
      <c r="L51" s="124"/>
      <c r="M51" s="125"/>
      <c r="N51" s="126"/>
      <c r="O51" s="113">
        <f t="shared" si="21"/>
        <v>0</v>
      </c>
      <c r="P51" s="113"/>
      <c r="Q51" s="66"/>
      <c r="R51" s="61">
        <v>1</v>
      </c>
      <c r="S51" s="49">
        <f t="shared" si="22"/>
        <v>0</v>
      </c>
      <c r="T51" s="127">
        <f t="shared" si="23"/>
        <v>0</v>
      </c>
      <c r="U51" s="64"/>
    </row>
    <row r="52" spans="1:21" ht="17.25" thickTop="1" thickBot="1" x14ac:dyDescent="0.3">
      <c r="A52" s="162"/>
      <c r="B52" s="216"/>
      <c r="C52" s="216"/>
      <c r="D52" s="216"/>
      <c r="E52" s="216"/>
      <c r="F52" s="217"/>
      <c r="G52" s="128">
        <f>SUM(G47:G51)</f>
        <v>800</v>
      </c>
      <c r="H52" s="128">
        <f>SUM(H47:H51)</f>
        <v>200</v>
      </c>
      <c r="I52" s="128">
        <f>SUM(I47:I51)</f>
        <v>1000</v>
      </c>
      <c r="J52" s="218"/>
      <c r="K52" s="219"/>
      <c r="L52" s="220"/>
      <c r="M52" s="221" t="s">
        <v>1</v>
      </c>
      <c r="N52" s="222"/>
      <c r="O52" s="121">
        <f>SUM(O47:O51)</f>
        <v>500</v>
      </c>
      <c r="P52" s="106">
        <f>SUM(P47:P51)</f>
        <v>500</v>
      </c>
      <c r="Q52" s="212"/>
      <c r="R52" s="226"/>
      <c r="S52" s="122">
        <f>SUM(S47:S51)</f>
        <v>200</v>
      </c>
      <c r="T52" s="129">
        <f>SUM(T47:T51)</f>
        <v>200</v>
      </c>
      <c r="U52" s="130"/>
    </row>
    <row r="53" spans="1:21" ht="36" customHeight="1" thickTop="1" thickBot="1" x14ac:dyDescent="0.3">
      <c r="B53" s="131" t="s">
        <v>68</v>
      </c>
      <c r="C53" s="132"/>
      <c r="D53" s="132"/>
      <c r="E53" s="133"/>
      <c r="F53" s="133"/>
      <c r="G53" s="134"/>
      <c r="H53" s="134"/>
      <c r="I53" s="134"/>
      <c r="J53" s="134"/>
      <c r="K53" s="134"/>
      <c r="L53" s="134"/>
      <c r="M53" s="135"/>
      <c r="N53" s="135"/>
      <c r="O53" s="135"/>
      <c r="P53" s="135"/>
      <c r="Q53" s="87"/>
      <c r="R53" s="87"/>
      <c r="S53" s="88"/>
      <c r="T53" s="136"/>
    </row>
    <row r="54" spans="1:21" ht="36" customHeight="1" thickTop="1" thickBot="1" x14ac:dyDescent="0.3">
      <c r="A54" s="209" t="s">
        <v>32</v>
      </c>
      <c r="B54" s="256" t="s">
        <v>19</v>
      </c>
      <c r="C54" s="259" t="s">
        <v>62</v>
      </c>
      <c r="D54" s="260"/>
      <c r="E54" s="260"/>
      <c r="F54" s="260"/>
      <c r="G54" s="260"/>
      <c r="H54" s="260"/>
      <c r="I54" s="261"/>
      <c r="J54" s="262" t="s">
        <v>23</v>
      </c>
      <c r="K54" s="262"/>
      <c r="L54" s="262"/>
      <c r="M54" s="262"/>
      <c r="N54" s="262"/>
      <c r="O54" s="262"/>
      <c r="P54" s="262"/>
      <c r="Q54" s="237" t="s">
        <v>75</v>
      </c>
      <c r="R54" s="237" t="s">
        <v>29</v>
      </c>
      <c r="S54" s="237" t="s">
        <v>30</v>
      </c>
      <c r="T54" s="266" t="s">
        <v>31</v>
      </c>
    </row>
    <row r="55" spans="1:21" ht="46.5" customHeight="1" thickTop="1" x14ac:dyDescent="0.25">
      <c r="A55" s="210"/>
      <c r="B55" s="257"/>
      <c r="C55" s="268" t="s">
        <v>54</v>
      </c>
      <c r="D55" s="268" t="s">
        <v>55</v>
      </c>
      <c r="E55" s="268" t="s">
        <v>56</v>
      </c>
      <c r="F55" s="270" t="s">
        <v>128</v>
      </c>
      <c r="G55" s="271"/>
      <c r="H55" s="271"/>
      <c r="I55" s="272"/>
      <c r="J55" s="238" t="s">
        <v>18</v>
      </c>
      <c r="K55" s="273" t="s">
        <v>20</v>
      </c>
      <c r="L55" s="273" t="s">
        <v>21</v>
      </c>
      <c r="M55" s="275" t="s">
        <v>127</v>
      </c>
      <c r="N55" s="276"/>
      <c r="O55" s="276"/>
      <c r="P55" s="237" t="s">
        <v>102</v>
      </c>
      <c r="Q55" s="263"/>
      <c r="R55" s="238"/>
      <c r="S55" s="238"/>
      <c r="T55" s="266"/>
    </row>
    <row r="56" spans="1:21" ht="36" customHeight="1" x14ac:dyDescent="0.25">
      <c r="A56" s="211"/>
      <c r="B56" s="258"/>
      <c r="C56" s="269"/>
      <c r="D56" s="269"/>
      <c r="E56" s="269"/>
      <c r="F56" s="73" t="s">
        <v>57</v>
      </c>
      <c r="G56" s="74" t="s">
        <v>17</v>
      </c>
      <c r="H56" s="74" t="s">
        <v>53</v>
      </c>
      <c r="I56" s="74" t="s">
        <v>0</v>
      </c>
      <c r="J56" s="265"/>
      <c r="K56" s="274"/>
      <c r="L56" s="274"/>
      <c r="M56" s="9" t="s">
        <v>17</v>
      </c>
      <c r="N56" s="10" t="s">
        <v>53</v>
      </c>
      <c r="O56" s="111" t="s">
        <v>0</v>
      </c>
      <c r="P56" s="265"/>
      <c r="Q56" s="264"/>
      <c r="R56" s="265"/>
      <c r="S56" s="265"/>
      <c r="T56" s="267"/>
      <c r="U56" s="137"/>
    </row>
    <row r="57" spans="1:21" ht="36.75" customHeight="1" thickBot="1" x14ac:dyDescent="0.3">
      <c r="A57" s="171"/>
      <c r="B57" s="117" t="s">
        <v>2</v>
      </c>
      <c r="C57" s="118" t="s">
        <v>41</v>
      </c>
      <c r="D57" s="118" t="s">
        <v>3</v>
      </c>
      <c r="E57" s="13" t="s">
        <v>4</v>
      </c>
      <c r="F57" s="13" t="s">
        <v>5</v>
      </c>
      <c r="G57" s="15" t="s">
        <v>6</v>
      </c>
      <c r="H57" s="15" t="s">
        <v>7</v>
      </c>
      <c r="I57" s="15" t="s">
        <v>8</v>
      </c>
      <c r="J57" s="14" t="s">
        <v>10</v>
      </c>
      <c r="K57" s="15" t="s">
        <v>11</v>
      </c>
      <c r="L57" s="15" t="s">
        <v>12</v>
      </c>
      <c r="M57" s="16" t="s">
        <v>13</v>
      </c>
      <c r="N57" s="112" t="s">
        <v>14</v>
      </c>
      <c r="O57" s="112" t="s">
        <v>15</v>
      </c>
      <c r="P57" s="119" t="s">
        <v>27</v>
      </c>
      <c r="Q57" s="17" t="s">
        <v>36</v>
      </c>
      <c r="R57" s="18" t="s">
        <v>103</v>
      </c>
      <c r="S57" s="18" t="s">
        <v>37</v>
      </c>
      <c r="T57" s="18" t="s">
        <v>98</v>
      </c>
      <c r="U57" s="137"/>
    </row>
    <row r="58" spans="1:21" x14ac:dyDescent="0.25">
      <c r="A58" s="214" t="s">
        <v>33</v>
      </c>
      <c r="B58" s="19"/>
      <c r="C58" s="20"/>
      <c r="D58" s="20"/>
      <c r="E58" s="21"/>
      <c r="F58" s="22"/>
      <c r="G58" s="23">
        <v>0</v>
      </c>
      <c r="H58" s="24">
        <v>0</v>
      </c>
      <c r="I58" s="25">
        <f>G58+H58</f>
        <v>0</v>
      </c>
      <c r="J58" s="26"/>
      <c r="K58" s="27"/>
      <c r="L58" s="27"/>
      <c r="M58" s="28">
        <v>250</v>
      </c>
      <c r="N58" s="113">
        <v>50</v>
      </c>
      <c r="O58" s="113">
        <f>M58+N58</f>
        <v>300</v>
      </c>
      <c r="P58" s="138">
        <v>300</v>
      </c>
      <c r="Q58" s="66">
        <v>250</v>
      </c>
      <c r="R58" s="61">
        <v>0.5</v>
      </c>
      <c r="S58" s="29">
        <f>Q58*R58</f>
        <v>125</v>
      </c>
      <c r="T58" s="139">
        <f>Q58-S58</f>
        <v>125</v>
      </c>
    </row>
    <row r="59" spans="1:21" x14ac:dyDescent="0.25">
      <c r="A59" s="215"/>
      <c r="B59" s="30"/>
      <c r="C59" s="31"/>
      <c r="D59" s="31"/>
      <c r="E59" s="32"/>
      <c r="F59" s="33"/>
      <c r="G59" s="34"/>
      <c r="H59" s="35"/>
      <c r="I59" s="36">
        <f t="shared" ref="I59:I62" si="24">G59+H59</f>
        <v>0</v>
      </c>
      <c r="J59" s="37"/>
      <c r="K59" s="38"/>
      <c r="L59" s="38"/>
      <c r="M59" s="39"/>
      <c r="N59" s="114"/>
      <c r="O59" s="113">
        <f t="shared" ref="O59:O62" si="25">M59+N59</f>
        <v>0</v>
      </c>
      <c r="P59" s="138"/>
      <c r="Q59" s="66"/>
      <c r="R59" s="61">
        <v>1</v>
      </c>
      <c r="S59" s="29">
        <f t="shared" ref="S59:S62" si="26">Q59*R59</f>
        <v>0</v>
      </c>
      <c r="T59" s="29">
        <f t="shared" ref="T59:T62" si="27">Q59-S59</f>
        <v>0</v>
      </c>
      <c r="U59" s="137"/>
    </row>
    <row r="60" spans="1:21" x14ac:dyDescent="0.25">
      <c r="A60" s="215"/>
      <c r="B60" s="30"/>
      <c r="C60" s="31"/>
      <c r="D60" s="31"/>
      <c r="E60" s="32"/>
      <c r="F60" s="33"/>
      <c r="G60" s="34"/>
      <c r="H60" s="35"/>
      <c r="I60" s="36">
        <f t="shared" si="24"/>
        <v>0</v>
      </c>
      <c r="J60" s="37"/>
      <c r="K60" s="38"/>
      <c r="L60" s="38"/>
      <c r="M60" s="39"/>
      <c r="N60" s="114"/>
      <c r="O60" s="113">
        <f t="shared" si="25"/>
        <v>0</v>
      </c>
      <c r="P60" s="138"/>
      <c r="Q60" s="66"/>
      <c r="R60" s="61">
        <v>1</v>
      </c>
      <c r="S60" s="29">
        <f t="shared" si="26"/>
        <v>0</v>
      </c>
      <c r="T60" s="29">
        <f t="shared" si="27"/>
        <v>0</v>
      </c>
      <c r="U60" s="137"/>
    </row>
    <row r="61" spans="1:21" x14ac:dyDescent="0.25">
      <c r="A61" s="215"/>
      <c r="B61" s="30"/>
      <c r="C61" s="31"/>
      <c r="D61" s="31"/>
      <c r="E61" s="32"/>
      <c r="F61" s="33"/>
      <c r="G61" s="34"/>
      <c r="H61" s="35"/>
      <c r="I61" s="36">
        <f t="shared" si="24"/>
        <v>0</v>
      </c>
      <c r="J61" s="37"/>
      <c r="K61" s="38"/>
      <c r="L61" s="38"/>
      <c r="M61" s="39"/>
      <c r="N61" s="114"/>
      <c r="O61" s="113">
        <f t="shared" si="25"/>
        <v>0</v>
      </c>
      <c r="P61" s="138"/>
      <c r="Q61" s="66"/>
      <c r="R61" s="61">
        <v>1</v>
      </c>
      <c r="S61" s="29">
        <f t="shared" si="26"/>
        <v>0</v>
      </c>
      <c r="T61" s="139">
        <f t="shared" si="27"/>
        <v>0</v>
      </c>
    </row>
    <row r="62" spans="1:21" ht="16.5" thickBot="1" x14ac:dyDescent="0.3">
      <c r="A62" s="215"/>
      <c r="B62" s="82"/>
      <c r="C62" s="40"/>
      <c r="D62" s="40"/>
      <c r="E62" s="41"/>
      <c r="F62" s="42"/>
      <c r="G62" s="43"/>
      <c r="H62" s="44"/>
      <c r="I62" s="45">
        <f t="shared" si="24"/>
        <v>0</v>
      </c>
      <c r="J62" s="46"/>
      <c r="K62" s="47"/>
      <c r="L62" s="47"/>
      <c r="M62" s="125"/>
      <c r="N62" s="126"/>
      <c r="O62" s="113">
        <f t="shared" si="25"/>
        <v>0</v>
      </c>
      <c r="P62" s="138"/>
      <c r="Q62" s="66"/>
      <c r="R62" s="61">
        <v>1</v>
      </c>
      <c r="S62" s="49">
        <f t="shared" si="26"/>
        <v>0</v>
      </c>
      <c r="T62" s="49">
        <f t="shared" si="27"/>
        <v>0</v>
      </c>
      <c r="U62" s="137"/>
    </row>
    <row r="63" spans="1:21" ht="17.25" thickTop="1" thickBot="1" x14ac:dyDescent="0.3">
      <c r="A63" s="162"/>
      <c r="B63" s="227"/>
      <c r="C63" s="227"/>
      <c r="D63" s="227"/>
      <c r="E63" s="227"/>
      <c r="F63" s="228"/>
      <c r="G63" s="3">
        <f>SUM(G58:G62)</f>
        <v>0</v>
      </c>
      <c r="H63" s="3">
        <f>SUM(H58:H62)</f>
        <v>0</v>
      </c>
      <c r="I63" s="3">
        <f>SUM(I58:I62)</f>
        <v>0</v>
      </c>
      <c r="J63" s="223"/>
      <c r="K63" s="224"/>
      <c r="L63" s="225"/>
      <c r="M63" s="221" t="s">
        <v>1</v>
      </c>
      <c r="N63" s="222"/>
      <c r="O63" s="121">
        <f>SUM(O58:O62)</f>
        <v>300</v>
      </c>
      <c r="P63" s="140"/>
      <c r="Q63" s="212"/>
      <c r="R63" s="213"/>
      <c r="S63" s="122">
        <f>SUM(S58:S62)</f>
        <v>125</v>
      </c>
      <c r="T63" s="122">
        <f>SUM(T58:T62)</f>
        <v>125</v>
      </c>
    </row>
    <row r="64" spans="1:21" ht="16.5" thickTop="1" x14ac:dyDescent="0.25">
      <c r="A64" s="214" t="s">
        <v>34</v>
      </c>
      <c r="B64" s="19"/>
      <c r="C64" s="20"/>
      <c r="D64" s="20"/>
      <c r="E64" s="21"/>
      <c r="F64" s="22"/>
      <c r="G64" s="23">
        <v>0</v>
      </c>
      <c r="H64" s="24">
        <v>0</v>
      </c>
      <c r="I64" s="25">
        <f>G64+H64</f>
        <v>0</v>
      </c>
      <c r="J64" s="26"/>
      <c r="K64" s="27"/>
      <c r="L64" s="27"/>
      <c r="M64" s="28">
        <v>250</v>
      </c>
      <c r="N64" s="113">
        <v>50</v>
      </c>
      <c r="O64" s="113">
        <f>M64+N64</f>
        <v>300</v>
      </c>
      <c r="P64" s="138">
        <v>300</v>
      </c>
      <c r="Q64" s="66">
        <v>250</v>
      </c>
      <c r="R64" s="61">
        <v>0.5</v>
      </c>
      <c r="S64" s="29">
        <f>Q64*R64</f>
        <v>125</v>
      </c>
      <c r="T64" s="139">
        <f>Q64-S64</f>
        <v>125</v>
      </c>
    </row>
    <row r="65" spans="1:21" x14ac:dyDescent="0.25">
      <c r="A65" s="215"/>
      <c r="B65" s="30"/>
      <c r="C65" s="31" t="s">
        <v>113</v>
      </c>
      <c r="D65" s="31" t="s">
        <v>114</v>
      </c>
      <c r="E65" s="32" t="s">
        <v>117</v>
      </c>
      <c r="F65" s="33" t="s">
        <v>115</v>
      </c>
      <c r="G65" s="34"/>
      <c r="H65" s="35"/>
      <c r="I65" s="36">
        <f t="shared" ref="I65:I68" si="28">G65+H65</f>
        <v>0</v>
      </c>
      <c r="J65" s="37" t="s">
        <v>116</v>
      </c>
      <c r="K65" s="38" t="s">
        <v>118</v>
      </c>
      <c r="L65" s="38" t="s">
        <v>119</v>
      </c>
      <c r="M65" s="39">
        <v>1200</v>
      </c>
      <c r="N65" s="114">
        <v>0</v>
      </c>
      <c r="O65" s="113">
        <f t="shared" ref="O65:O68" si="29">M65+N65</f>
        <v>1200</v>
      </c>
      <c r="P65" s="138">
        <v>1200</v>
      </c>
      <c r="Q65" s="66">
        <v>1200</v>
      </c>
      <c r="R65" s="61">
        <v>1</v>
      </c>
      <c r="S65" s="29">
        <f t="shared" ref="S65:S68" si="30">Q65*R65</f>
        <v>1200</v>
      </c>
      <c r="T65" s="29">
        <f t="shared" ref="T65:T68" si="31">Q65-S65</f>
        <v>0</v>
      </c>
      <c r="U65" s="137"/>
    </row>
    <row r="66" spans="1:21" x14ac:dyDescent="0.25">
      <c r="A66" s="215"/>
      <c r="B66" s="30"/>
      <c r="C66" s="31"/>
      <c r="D66" s="31"/>
      <c r="E66" s="32"/>
      <c r="F66" s="33"/>
      <c r="G66" s="34"/>
      <c r="H66" s="35"/>
      <c r="I66" s="36">
        <f t="shared" si="28"/>
        <v>0</v>
      </c>
      <c r="J66" s="37"/>
      <c r="K66" s="38"/>
      <c r="L66" s="38"/>
      <c r="M66" s="39"/>
      <c r="N66" s="114"/>
      <c r="O66" s="113">
        <f t="shared" si="29"/>
        <v>0</v>
      </c>
      <c r="P66" s="138"/>
      <c r="Q66" s="66"/>
      <c r="R66" s="61">
        <v>1</v>
      </c>
      <c r="S66" s="29">
        <f t="shared" si="30"/>
        <v>0</v>
      </c>
      <c r="T66" s="29">
        <f t="shared" si="31"/>
        <v>0</v>
      </c>
      <c r="U66" s="137"/>
    </row>
    <row r="67" spans="1:21" x14ac:dyDescent="0.25">
      <c r="A67" s="215"/>
      <c r="B67" s="30"/>
      <c r="C67" s="31"/>
      <c r="D67" s="31"/>
      <c r="E67" s="32"/>
      <c r="F67" s="33"/>
      <c r="G67" s="34"/>
      <c r="H67" s="35"/>
      <c r="I67" s="36">
        <f t="shared" si="28"/>
        <v>0</v>
      </c>
      <c r="J67" s="37"/>
      <c r="K67" s="38"/>
      <c r="L67" s="38"/>
      <c r="M67" s="39"/>
      <c r="N67" s="114"/>
      <c r="O67" s="113">
        <f t="shared" si="29"/>
        <v>0</v>
      </c>
      <c r="P67" s="138"/>
      <c r="Q67" s="66"/>
      <c r="R67" s="61">
        <v>1</v>
      </c>
      <c r="S67" s="29">
        <f t="shared" si="30"/>
        <v>0</v>
      </c>
      <c r="T67" s="139">
        <f t="shared" si="31"/>
        <v>0</v>
      </c>
    </row>
    <row r="68" spans="1:21" ht="16.5" thickBot="1" x14ac:dyDescent="0.3">
      <c r="A68" s="215"/>
      <c r="B68" s="82"/>
      <c r="C68" s="40"/>
      <c r="D68" s="40"/>
      <c r="E68" s="41"/>
      <c r="F68" s="42"/>
      <c r="G68" s="43"/>
      <c r="H68" s="44"/>
      <c r="I68" s="45">
        <f t="shared" si="28"/>
        <v>0</v>
      </c>
      <c r="J68" s="46"/>
      <c r="K68" s="47"/>
      <c r="L68" s="47"/>
      <c r="M68" s="125"/>
      <c r="N68" s="126"/>
      <c r="O68" s="113">
        <f t="shared" si="29"/>
        <v>0</v>
      </c>
      <c r="P68" s="138"/>
      <c r="Q68" s="66"/>
      <c r="R68" s="61">
        <v>1</v>
      </c>
      <c r="S68" s="49">
        <f t="shared" si="30"/>
        <v>0</v>
      </c>
      <c r="T68" s="49">
        <f t="shared" si="31"/>
        <v>0</v>
      </c>
      <c r="U68" s="137"/>
    </row>
    <row r="69" spans="1:21" ht="17.25" thickTop="1" thickBot="1" x14ac:dyDescent="0.3">
      <c r="A69" s="162"/>
      <c r="B69" s="227"/>
      <c r="C69" s="227"/>
      <c r="D69" s="227"/>
      <c r="E69" s="227"/>
      <c r="F69" s="228"/>
      <c r="G69" s="3">
        <f>SUM(G64:G68)</f>
        <v>0</v>
      </c>
      <c r="H69" s="3">
        <f>SUM(H64:H68)</f>
        <v>0</v>
      </c>
      <c r="I69" s="3">
        <f>SUM(I64:I68)</f>
        <v>0</v>
      </c>
      <c r="J69" s="223"/>
      <c r="K69" s="224"/>
      <c r="L69" s="225"/>
      <c r="M69" s="221" t="s">
        <v>1</v>
      </c>
      <c r="N69" s="222"/>
      <c r="O69" s="121">
        <f>SUM(O64:O68)</f>
        <v>1500</v>
      </c>
      <c r="P69" s="140"/>
      <c r="Q69" s="212"/>
      <c r="R69" s="213"/>
      <c r="S69" s="122">
        <f>SUM(S64:S68)</f>
        <v>1325</v>
      </c>
      <c r="T69" s="122">
        <f>SUM(T64:T68)</f>
        <v>125</v>
      </c>
    </row>
    <row r="70" spans="1:21" ht="16.5" thickTop="1" x14ac:dyDescent="0.25">
      <c r="A70" s="214" t="s">
        <v>35</v>
      </c>
      <c r="B70" s="19"/>
      <c r="C70" s="20"/>
      <c r="D70" s="20"/>
      <c r="E70" s="21"/>
      <c r="F70" s="22"/>
      <c r="G70" s="23">
        <v>0</v>
      </c>
      <c r="H70" s="24">
        <v>0</v>
      </c>
      <c r="I70" s="25">
        <f>G70+H70</f>
        <v>0</v>
      </c>
      <c r="J70" s="26"/>
      <c r="K70" s="27"/>
      <c r="L70" s="27"/>
      <c r="M70" s="28">
        <v>250</v>
      </c>
      <c r="N70" s="113">
        <v>50</v>
      </c>
      <c r="O70" s="113">
        <f>M70+N70</f>
        <v>300</v>
      </c>
      <c r="P70" s="138">
        <v>300</v>
      </c>
      <c r="Q70" s="66">
        <v>250</v>
      </c>
      <c r="R70" s="61">
        <v>0.5</v>
      </c>
      <c r="S70" s="29">
        <f>Q70*R70</f>
        <v>125</v>
      </c>
      <c r="T70" s="139">
        <f>Q70-S70</f>
        <v>125</v>
      </c>
    </row>
    <row r="71" spans="1:21" x14ac:dyDescent="0.25">
      <c r="A71" s="215"/>
      <c r="B71" s="30"/>
      <c r="C71" s="31"/>
      <c r="D71" s="31"/>
      <c r="E71" s="32"/>
      <c r="F71" s="33"/>
      <c r="G71" s="34"/>
      <c r="H71" s="35"/>
      <c r="I71" s="36">
        <f t="shared" ref="I71:I74" si="32">G71+H71</f>
        <v>0</v>
      </c>
      <c r="J71" s="37"/>
      <c r="K71" s="38"/>
      <c r="L71" s="38"/>
      <c r="M71" s="39"/>
      <c r="N71" s="114"/>
      <c r="O71" s="113">
        <f t="shared" ref="O71:O74" si="33">M71+N71</f>
        <v>0</v>
      </c>
      <c r="P71" s="138"/>
      <c r="Q71" s="66"/>
      <c r="R71" s="61">
        <v>1</v>
      </c>
      <c r="S71" s="29">
        <f t="shared" ref="S71:S74" si="34">Q71*R71</f>
        <v>0</v>
      </c>
      <c r="T71" s="29">
        <f t="shared" ref="T71:T74" si="35">Q71-S71</f>
        <v>0</v>
      </c>
    </row>
    <row r="72" spans="1:21" x14ac:dyDescent="0.25">
      <c r="A72" s="215"/>
      <c r="B72" s="30"/>
      <c r="C72" s="31"/>
      <c r="D72" s="31"/>
      <c r="E72" s="32"/>
      <c r="F72" s="33"/>
      <c r="G72" s="34"/>
      <c r="H72" s="35"/>
      <c r="I72" s="36">
        <f t="shared" si="32"/>
        <v>0</v>
      </c>
      <c r="J72" s="37"/>
      <c r="K72" s="38"/>
      <c r="L72" s="38"/>
      <c r="M72" s="39"/>
      <c r="N72" s="114"/>
      <c r="O72" s="113">
        <f t="shared" si="33"/>
        <v>0</v>
      </c>
      <c r="P72" s="138"/>
      <c r="Q72" s="66"/>
      <c r="R72" s="61">
        <v>1</v>
      </c>
      <c r="S72" s="29">
        <f t="shared" si="34"/>
        <v>0</v>
      </c>
      <c r="T72" s="29">
        <f t="shared" si="35"/>
        <v>0</v>
      </c>
    </row>
    <row r="73" spans="1:21" x14ac:dyDescent="0.25">
      <c r="A73" s="215"/>
      <c r="B73" s="30"/>
      <c r="C73" s="31"/>
      <c r="D73" s="31"/>
      <c r="E73" s="32"/>
      <c r="F73" s="33"/>
      <c r="G73" s="34"/>
      <c r="H73" s="35"/>
      <c r="I73" s="36">
        <f t="shared" si="32"/>
        <v>0</v>
      </c>
      <c r="J73" s="37"/>
      <c r="K73" s="38"/>
      <c r="L73" s="38"/>
      <c r="M73" s="39"/>
      <c r="N73" s="114"/>
      <c r="O73" s="113">
        <f t="shared" si="33"/>
        <v>0</v>
      </c>
      <c r="P73" s="138"/>
      <c r="Q73" s="66"/>
      <c r="R73" s="61">
        <v>1</v>
      </c>
      <c r="S73" s="29">
        <f t="shared" si="34"/>
        <v>0</v>
      </c>
      <c r="T73" s="139">
        <f t="shared" si="35"/>
        <v>0</v>
      </c>
    </row>
    <row r="74" spans="1:21" ht="16.5" thickBot="1" x14ac:dyDescent="0.3">
      <c r="A74" s="215"/>
      <c r="B74" s="82"/>
      <c r="C74" s="40"/>
      <c r="D74" s="40"/>
      <c r="E74" s="41"/>
      <c r="F74" s="42"/>
      <c r="G74" s="43"/>
      <c r="H74" s="44"/>
      <c r="I74" s="45">
        <f t="shared" si="32"/>
        <v>0</v>
      </c>
      <c r="J74" s="46"/>
      <c r="K74" s="47"/>
      <c r="L74" s="47"/>
      <c r="M74" s="125"/>
      <c r="N74" s="126"/>
      <c r="O74" s="113">
        <f t="shared" si="33"/>
        <v>0</v>
      </c>
      <c r="P74" s="138"/>
      <c r="Q74" s="66"/>
      <c r="R74" s="61">
        <v>1</v>
      </c>
      <c r="S74" s="49">
        <f t="shared" si="34"/>
        <v>0</v>
      </c>
      <c r="T74" s="49">
        <f t="shared" si="35"/>
        <v>0</v>
      </c>
    </row>
    <row r="75" spans="1:21" ht="17.25" thickTop="1" thickBot="1" x14ac:dyDescent="0.3">
      <c r="A75" s="162"/>
      <c r="B75" s="227"/>
      <c r="C75" s="227"/>
      <c r="D75" s="227"/>
      <c r="E75" s="227"/>
      <c r="F75" s="228"/>
      <c r="G75" s="3">
        <f>SUM(G70:G74)</f>
        <v>0</v>
      </c>
      <c r="H75" s="3">
        <f>SUM(H70:H74)</f>
        <v>0</v>
      </c>
      <c r="I75" s="3">
        <f>SUM(I70:I74)</f>
        <v>0</v>
      </c>
      <c r="J75" s="223"/>
      <c r="K75" s="224"/>
      <c r="L75" s="225"/>
      <c r="M75" s="221" t="s">
        <v>1</v>
      </c>
      <c r="N75" s="222"/>
      <c r="O75" s="121">
        <f>SUM(O70:O74)</f>
        <v>300</v>
      </c>
      <c r="P75" s="140"/>
      <c r="Q75" s="212"/>
      <c r="R75" s="213"/>
      <c r="S75" s="122">
        <f>SUM(S70:S74)</f>
        <v>125</v>
      </c>
      <c r="T75" s="122">
        <f>SUM(T70:T74)</f>
        <v>125</v>
      </c>
    </row>
    <row r="76" spans="1:21" ht="17.25" thickTop="1" thickBot="1" x14ac:dyDescent="0.3">
      <c r="B76" s="141" t="s">
        <v>69</v>
      </c>
      <c r="C76" s="89"/>
      <c r="D76" s="89"/>
      <c r="E76" s="90"/>
      <c r="F76" s="90"/>
      <c r="G76" s="91"/>
      <c r="H76" s="91"/>
      <c r="I76" s="91"/>
      <c r="J76" s="91"/>
      <c r="K76" s="91"/>
      <c r="L76" s="91"/>
      <c r="M76" s="54"/>
      <c r="N76" s="54"/>
      <c r="O76" s="54"/>
      <c r="P76" s="54"/>
      <c r="S76" s="92"/>
      <c r="T76" s="92"/>
    </row>
    <row r="77" spans="1:21" ht="16.5" thickTop="1" x14ac:dyDescent="0.25">
      <c r="A77" s="209" t="s">
        <v>32</v>
      </c>
      <c r="B77" s="308" t="s">
        <v>19</v>
      </c>
      <c r="C77" s="310" t="s">
        <v>105</v>
      </c>
      <c r="D77" s="312" t="s">
        <v>106</v>
      </c>
      <c r="E77" s="314" t="s">
        <v>107</v>
      </c>
      <c r="F77" s="314" t="s">
        <v>96</v>
      </c>
      <c r="G77" s="316" t="s">
        <v>129</v>
      </c>
      <c r="H77" s="316" t="s">
        <v>97</v>
      </c>
      <c r="I77" s="314" t="s">
        <v>20</v>
      </c>
      <c r="J77" s="314" t="s">
        <v>21</v>
      </c>
      <c r="K77" s="316" t="s">
        <v>127</v>
      </c>
      <c r="L77" s="237" t="s">
        <v>108</v>
      </c>
      <c r="M77" s="235" t="s">
        <v>29</v>
      </c>
      <c r="N77" s="235" t="s">
        <v>30</v>
      </c>
      <c r="O77" s="237" t="s">
        <v>31</v>
      </c>
      <c r="P77" s="239" t="s">
        <v>109</v>
      </c>
      <c r="T77" s="92"/>
    </row>
    <row r="78" spans="1:21" x14ac:dyDescent="0.25">
      <c r="A78" s="210"/>
      <c r="B78" s="309"/>
      <c r="C78" s="311"/>
      <c r="D78" s="313"/>
      <c r="E78" s="315"/>
      <c r="F78" s="315"/>
      <c r="G78" s="317"/>
      <c r="H78" s="317"/>
      <c r="I78" s="315"/>
      <c r="J78" s="315"/>
      <c r="K78" s="317"/>
      <c r="L78" s="238"/>
      <c r="M78" s="236"/>
      <c r="N78" s="236"/>
      <c r="O78" s="238"/>
      <c r="P78" s="240"/>
      <c r="T78" s="92"/>
    </row>
    <row r="79" spans="1:21" x14ac:dyDescent="0.25">
      <c r="A79" s="211"/>
      <c r="B79" s="309"/>
      <c r="C79" s="311"/>
      <c r="D79" s="313"/>
      <c r="E79" s="315"/>
      <c r="F79" s="315"/>
      <c r="G79" s="317"/>
      <c r="H79" s="317"/>
      <c r="I79" s="315"/>
      <c r="J79" s="315"/>
      <c r="K79" s="318"/>
      <c r="L79" s="238"/>
      <c r="M79" s="236"/>
      <c r="N79" s="236"/>
      <c r="O79" s="238"/>
      <c r="P79" s="240"/>
      <c r="T79" s="92"/>
    </row>
    <row r="80" spans="1:21" ht="16.5" thickBot="1" x14ac:dyDescent="0.3">
      <c r="A80" s="171"/>
      <c r="B80" s="142" t="s">
        <v>2</v>
      </c>
      <c r="C80" s="143" t="s">
        <v>41</v>
      </c>
      <c r="D80" s="144" t="s">
        <v>3</v>
      </c>
      <c r="E80" s="145" t="s">
        <v>4</v>
      </c>
      <c r="F80" s="145" t="s">
        <v>5</v>
      </c>
      <c r="G80" s="143" t="s">
        <v>6</v>
      </c>
      <c r="H80" s="143" t="s">
        <v>7</v>
      </c>
      <c r="I80" s="145" t="s">
        <v>8</v>
      </c>
      <c r="J80" s="145" t="s">
        <v>10</v>
      </c>
      <c r="K80" s="143" t="s">
        <v>11</v>
      </c>
      <c r="L80" s="143" t="s">
        <v>12</v>
      </c>
      <c r="M80" s="143" t="s">
        <v>13</v>
      </c>
      <c r="N80" s="142" t="s">
        <v>14</v>
      </c>
      <c r="O80" s="142" t="s">
        <v>15</v>
      </c>
      <c r="P80" s="142" t="s">
        <v>27</v>
      </c>
      <c r="T80" s="92"/>
    </row>
    <row r="81" spans="1:20" x14ac:dyDescent="0.25">
      <c r="A81" s="214" t="s">
        <v>33</v>
      </c>
      <c r="B81" s="51"/>
      <c r="C81" s="146" t="s">
        <v>110</v>
      </c>
      <c r="D81" s="52"/>
      <c r="E81" s="147">
        <v>100</v>
      </c>
      <c r="F81" s="99">
        <v>50</v>
      </c>
      <c r="G81" s="148">
        <f>E81*F81</f>
        <v>5000</v>
      </c>
      <c r="H81" s="149"/>
      <c r="I81" s="102"/>
      <c r="J81" s="102"/>
      <c r="K81" s="150">
        <v>10000</v>
      </c>
      <c r="L81" s="151">
        <v>5000</v>
      </c>
      <c r="M81" s="152">
        <v>1</v>
      </c>
      <c r="N81" s="104">
        <f>L81*M81</f>
        <v>5000</v>
      </c>
      <c r="O81" s="104">
        <f>L81-N81</f>
        <v>0</v>
      </c>
      <c r="P81" s="153" t="s">
        <v>122</v>
      </c>
      <c r="T81" s="92"/>
    </row>
    <row r="82" spans="1:20" x14ac:dyDescent="0.25">
      <c r="A82" s="215"/>
      <c r="B82" s="30"/>
      <c r="C82" s="154"/>
      <c r="D82" s="31"/>
      <c r="E82" s="155"/>
      <c r="F82" s="93"/>
      <c r="G82" s="94">
        <f t="shared" ref="G82:G85" si="36">E82*F82</f>
        <v>0</v>
      </c>
      <c r="H82" s="95"/>
      <c r="I82" s="96"/>
      <c r="J82" s="96"/>
      <c r="K82" s="156"/>
      <c r="L82" s="157"/>
      <c r="M82" s="97">
        <v>1</v>
      </c>
      <c r="N82" s="98">
        <f>L82*M82</f>
        <v>0</v>
      </c>
      <c r="O82" s="98">
        <f>L82-N82</f>
        <v>0</v>
      </c>
      <c r="P82" s="63"/>
      <c r="T82" s="92"/>
    </row>
    <row r="83" spans="1:20" x14ac:dyDescent="0.25">
      <c r="A83" s="215"/>
      <c r="B83" s="30"/>
      <c r="C83" s="154"/>
      <c r="D83" s="31"/>
      <c r="E83" s="155"/>
      <c r="F83" s="93"/>
      <c r="G83" s="94">
        <f t="shared" si="36"/>
        <v>0</v>
      </c>
      <c r="H83" s="95"/>
      <c r="I83" s="96"/>
      <c r="J83" s="96"/>
      <c r="K83" s="156"/>
      <c r="L83" s="157"/>
      <c r="M83" s="97">
        <v>1</v>
      </c>
      <c r="N83" s="98">
        <f>L83*M83</f>
        <v>0</v>
      </c>
      <c r="O83" s="98">
        <f>L83-N83</f>
        <v>0</v>
      </c>
      <c r="P83" s="63"/>
      <c r="T83" s="92"/>
    </row>
    <row r="84" spans="1:20" x14ac:dyDescent="0.25">
      <c r="A84" s="215"/>
      <c r="B84" s="30"/>
      <c r="C84" s="154"/>
      <c r="D84" s="31"/>
      <c r="E84" s="155"/>
      <c r="F84" s="93"/>
      <c r="G84" s="94">
        <f t="shared" si="36"/>
        <v>0</v>
      </c>
      <c r="H84" s="95"/>
      <c r="I84" s="96"/>
      <c r="J84" s="96"/>
      <c r="K84" s="156"/>
      <c r="L84" s="157"/>
      <c r="M84" s="97">
        <v>1</v>
      </c>
      <c r="N84" s="98">
        <f>L84*M84</f>
        <v>0</v>
      </c>
      <c r="O84" s="98">
        <f>L84-N84</f>
        <v>0</v>
      </c>
      <c r="P84" s="63"/>
      <c r="T84" s="92"/>
    </row>
    <row r="85" spans="1:20" ht="16.5" thickBot="1" x14ac:dyDescent="0.3">
      <c r="A85" s="215"/>
      <c r="B85" s="82"/>
      <c r="C85" s="158"/>
      <c r="D85" s="40"/>
      <c r="E85" s="159"/>
      <c r="F85" s="99"/>
      <c r="G85" s="100">
        <f t="shared" si="36"/>
        <v>0</v>
      </c>
      <c r="H85" s="101"/>
      <c r="I85" s="102"/>
      <c r="J85" s="102"/>
      <c r="K85" s="160"/>
      <c r="L85" s="161"/>
      <c r="M85" s="103">
        <v>1</v>
      </c>
      <c r="N85" s="104">
        <f>L85*M85</f>
        <v>0</v>
      </c>
      <c r="O85" s="104">
        <f>L85-N85</f>
        <v>0</v>
      </c>
      <c r="P85" s="105"/>
      <c r="T85" s="92"/>
    </row>
    <row r="86" spans="1:20" ht="17.25" thickTop="1" thickBot="1" x14ac:dyDescent="0.3">
      <c r="A86" s="162"/>
      <c r="B86" s="162"/>
      <c r="C86" s="162"/>
      <c r="D86" s="163"/>
      <c r="E86" s="164">
        <f t="shared" ref="E86:G86" si="37">SUM(E81:E85)</f>
        <v>100</v>
      </c>
      <c r="F86" s="106">
        <f t="shared" si="37"/>
        <v>50</v>
      </c>
      <c r="G86" s="106">
        <f t="shared" si="37"/>
        <v>5000</v>
      </c>
      <c r="H86" s="107"/>
      <c r="I86" s="107"/>
      <c r="J86" s="107"/>
      <c r="K86" s="165">
        <f>SUM(K81:K85)</f>
        <v>10000</v>
      </c>
      <c r="L86" s="212"/>
      <c r="M86" s="213"/>
      <c r="N86" s="165">
        <f>SUM(N81:N85)</f>
        <v>5000</v>
      </c>
      <c r="O86" s="122">
        <f>SUM(O81:O85)</f>
        <v>0</v>
      </c>
      <c r="P86" s="50"/>
      <c r="T86" s="92"/>
    </row>
    <row r="87" spans="1:20" ht="16.5" thickTop="1" x14ac:dyDescent="0.25">
      <c r="A87" s="214" t="s">
        <v>34</v>
      </c>
      <c r="B87" s="51"/>
      <c r="C87" s="146" t="s">
        <v>120</v>
      </c>
      <c r="D87" s="52"/>
      <c r="E87" s="147">
        <v>100</v>
      </c>
      <c r="F87" s="99">
        <v>50</v>
      </c>
      <c r="G87" s="148">
        <f>E87*F87</f>
        <v>5000</v>
      </c>
      <c r="H87" s="149"/>
      <c r="I87" s="102"/>
      <c r="J87" s="102"/>
      <c r="K87" s="150">
        <v>10000</v>
      </c>
      <c r="L87" s="151">
        <v>5000</v>
      </c>
      <c r="M87" s="152">
        <v>0.5</v>
      </c>
      <c r="N87" s="104">
        <f>L87*M87</f>
        <v>2500</v>
      </c>
      <c r="O87" s="104">
        <f>L87-N87</f>
        <v>2500</v>
      </c>
      <c r="P87" s="153"/>
      <c r="T87" s="92"/>
    </row>
    <row r="88" spans="1:20" x14ac:dyDescent="0.25">
      <c r="A88" s="215"/>
      <c r="B88" s="30"/>
      <c r="C88" s="154"/>
      <c r="D88" s="31"/>
      <c r="E88" s="155"/>
      <c r="F88" s="93"/>
      <c r="G88" s="94">
        <f t="shared" ref="G88:G91" si="38">E88*F88</f>
        <v>0</v>
      </c>
      <c r="H88" s="95"/>
      <c r="I88" s="96"/>
      <c r="J88" s="96"/>
      <c r="K88" s="156"/>
      <c r="L88" s="157"/>
      <c r="M88" s="97">
        <v>1</v>
      </c>
      <c r="N88" s="98">
        <f>L88*M88</f>
        <v>0</v>
      </c>
      <c r="O88" s="98">
        <f>L88-N88</f>
        <v>0</v>
      </c>
      <c r="P88" s="63"/>
      <c r="T88" s="92"/>
    </row>
    <row r="89" spans="1:20" x14ac:dyDescent="0.25">
      <c r="A89" s="215"/>
      <c r="B89" s="30"/>
      <c r="C89" s="154"/>
      <c r="D89" s="31"/>
      <c r="E89" s="155"/>
      <c r="F89" s="93"/>
      <c r="G89" s="94">
        <f t="shared" si="38"/>
        <v>0</v>
      </c>
      <c r="H89" s="95"/>
      <c r="I89" s="96"/>
      <c r="J89" s="96"/>
      <c r="K89" s="156"/>
      <c r="L89" s="157"/>
      <c r="M89" s="97">
        <v>1</v>
      </c>
      <c r="N89" s="98">
        <f>L89*M89</f>
        <v>0</v>
      </c>
      <c r="O89" s="98">
        <f>L89-N89</f>
        <v>0</v>
      </c>
      <c r="P89" s="63"/>
      <c r="T89" s="92"/>
    </row>
    <row r="90" spans="1:20" x14ac:dyDescent="0.25">
      <c r="A90" s="215"/>
      <c r="B90" s="30"/>
      <c r="C90" s="154"/>
      <c r="D90" s="31"/>
      <c r="E90" s="155"/>
      <c r="F90" s="93"/>
      <c r="G90" s="94">
        <f t="shared" si="38"/>
        <v>0</v>
      </c>
      <c r="H90" s="95"/>
      <c r="I90" s="96"/>
      <c r="J90" s="96"/>
      <c r="K90" s="156"/>
      <c r="L90" s="157"/>
      <c r="M90" s="97">
        <v>1</v>
      </c>
      <c r="N90" s="98">
        <f>L90*M90</f>
        <v>0</v>
      </c>
      <c r="O90" s="98">
        <f>L90-N90</f>
        <v>0</v>
      </c>
      <c r="P90" s="63"/>
      <c r="T90" s="92"/>
    </row>
    <row r="91" spans="1:20" ht="16.5" thickBot="1" x14ac:dyDescent="0.3">
      <c r="A91" s="215"/>
      <c r="B91" s="82"/>
      <c r="C91" s="158"/>
      <c r="D91" s="40"/>
      <c r="E91" s="159"/>
      <c r="F91" s="99"/>
      <c r="G91" s="100">
        <f t="shared" si="38"/>
        <v>0</v>
      </c>
      <c r="H91" s="101"/>
      <c r="I91" s="102"/>
      <c r="J91" s="102"/>
      <c r="K91" s="160"/>
      <c r="L91" s="161"/>
      <c r="M91" s="103">
        <v>1</v>
      </c>
      <c r="N91" s="104">
        <f>L91*M91</f>
        <v>0</v>
      </c>
      <c r="O91" s="104">
        <f>L91-N91</f>
        <v>0</v>
      </c>
      <c r="P91" s="105"/>
      <c r="T91" s="92"/>
    </row>
    <row r="92" spans="1:20" ht="17.25" thickTop="1" thickBot="1" x14ac:dyDescent="0.3">
      <c r="A92" s="162"/>
      <c r="B92" s="162"/>
      <c r="C92" s="162"/>
      <c r="D92" s="163"/>
      <c r="E92" s="164">
        <f t="shared" ref="E92:G92" si="39">SUM(E87:E91)</f>
        <v>100</v>
      </c>
      <c r="F92" s="106">
        <f t="shared" si="39"/>
        <v>50</v>
      </c>
      <c r="G92" s="106">
        <f t="shared" si="39"/>
        <v>5000</v>
      </c>
      <c r="H92" s="107"/>
      <c r="I92" s="107"/>
      <c r="J92" s="107"/>
      <c r="K92" s="165">
        <f>SUM(K87:K91)</f>
        <v>10000</v>
      </c>
      <c r="L92" s="212"/>
      <c r="M92" s="213"/>
      <c r="N92" s="165">
        <f>SUM(N87:N91)</f>
        <v>2500</v>
      </c>
      <c r="O92" s="122">
        <f>SUM(O87:O91)</f>
        <v>2500</v>
      </c>
      <c r="P92" s="50"/>
      <c r="T92" s="92"/>
    </row>
    <row r="93" spans="1:20" ht="16.5" thickTop="1" x14ac:dyDescent="0.25">
      <c r="A93" s="214" t="s">
        <v>35</v>
      </c>
      <c r="B93" s="51"/>
      <c r="C93" s="146" t="s">
        <v>121</v>
      </c>
      <c r="D93" s="52"/>
      <c r="E93" s="147">
        <v>100</v>
      </c>
      <c r="F93" s="99">
        <v>50</v>
      </c>
      <c r="G93" s="148">
        <f>E93*F93</f>
        <v>5000</v>
      </c>
      <c r="H93" s="149"/>
      <c r="I93" s="102"/>
      <c r="J93" s="102"/>
      <c r="K93" s="150">
        <v>10000</v>
      </c>
      <c r="L93" s="151">
        <v>5000</v>
      </c>
      <c r="M93" s="152">
        <v>0.5</v>
      </c>
      <c r="N93" s="104">
        <f>L93*M93</f>
        <v>2500</v>
      </c>
      <c r="O93" s="104">
        <f>L93-N93</f>
        <v>2500</v>
      </c>
      <c r="P93" s="153"/>
      <c r="T93" s="92"/>
    </row>
    <row r="94" spans="1:20" x14ac:dyDescent="0.25">
      <c r="A94" s="215"/>
      <c r="B94" s="30"/>
      <c r="C94" s="154"/>
      <c r="D94" s="31"/>
      <c r="E94" s="155"/>
      <c r="F94" s="93"/>
      <c r="G94" s="94">
        <f t="shared" ref="G94:G97" si="40">E94*F94</f>
        <v>0</v>
      </c>
      <c r="H94" s="95"/>
      <c r="I94" s="96"/>
      <c r="J94" s="96"/>
      <c r="K94" s="156"/>
      <c r="L94" s="157"/>
      <c r="M94" s="97">
        <v>1</v>
      </c>
      <c r="N94" s="98">
        <f>L94*M94</f>
        <v>0</v>
      </c>
      <c r="O94" s="98">
        <f>L94-N94</f>
        <v>0</v>
      </c>
      <c r="P94" s="63"/>
      <c r="T94" s="92"/>
    </row>
    <row r="95" spans="1:20" x14ac:dyDescent="0.25">
      <c r="A95" s="215"/>
      <c r="B95" s="30"/>
      <c r="C95" s="154"/>
      <c r="D95" s="31"/>
      <c r="E95" s="155"/>
      <c r="F95" s="93"/>
      <c r="G95" s="94">
        <f t="shared" si="40"/>
        <v>0</v>
      </c>
      <c r="H95" s="95"/>
      <c r="I95" s="96"/>
      <c r="J95" s="96"/>
      <c r="K95" s="156"/>
      <c r="L95" s="157"/>
      <c r="M95" s="97">
        <v>1</v>
      </c>
      <c r="N95" s="98">
        <f>L95*M95</f>
        <v>0</v>
      </c>
      <c r="O95" s="98">
        <f>L95-N95</f>
        <v>0</v>
      </c>
      <c r="P95" s="63"/>
      <c r="T95" s="92"/>
    </row>
    <row r="96" spans="1:20" x14ac:dyDescent="0.25">
      <c r="A96" s="215"/>
      <c r="B96" s="30"/>
      <c r="C96" s="154"/>
      <c r="D96" s="31"/>
      <c r="E96" s="155"/>
      <c r="F96" s="93"/>
      <c r="G96" s="94">
        <f t="shared" si="40"/>
        <v>0</v>
      </c>
      <c r="H96" s="95"/>
      <c r="I96" s="96"/>
      <c r="J96" s="96"/>
      <c r="K96" s="156"/>
      <c r="L96" s="157"/>
      <c r="M96" s="97">
        <v>1</v>
      </c>
      <c r="N96" s="98">
        <f>L96*M96</f>
        <v>0</v>
      </c>
      <c r="O96" s="98">
        <f>L96-N96</f>
        <v>0</v>
      </c>
      <c r="P96" s="63"/>
      <c r="T96" s="92"/>
    </row>
    <row r="97" spans="1:20" ht="16.5" thickBot="1" x14ac:dyDescent="0.3">
      <c r="A97" s="215"/>
      <c r="B97" s="82"/>
      <c r="C97" s="158"/>
      <c r="D97" s="40"/>
      <c r="E97" s="159"/>
      <c r="F97" s="99"/>
      <c r="G97" s="100">
        <f t="shared" si="40"/>
        <v>0</v>
      </c>
      <c r="H97" s="101"/>
      <c r="I97" s="102"/>
      <c r="J97" s="102"/>
      <c r="K97" s="160"/>
      <c r="L97" s="161"/>
      <c r="M97" s="103">
        <v>1</v>
      </c>
      <c r="N97" s="104">
        <f>L97*M97</f>
        <v>0</v>
      </c>
      <c r="O97" s="104">
        <f>L97-N97</f>
        <v>0</v>
      </c>
      <c r="P97" s="105"/>
      <c r="T97" s="92"/>
    </row>
    <row r="98" spans="1:20" ht="17.25" thickTop="1" thickBot="1" x14ac:dyDescent="0.3">
      <c r="A98" s="162"/>
      <c r="B98" s="162"/>
      <c r="C98" s="162"/>
      <c r="D98" s="163"/>
      <c r="E98" s="164">
        <f t="shared" ref="E98:G98" si="41">SUM(E93:E97)</f>
        <v>100</v>
      </c>
      <c r="F98" s="106">
        <f t="shared" si="41"/>
        <v>50</v>
      </c>
      <c r="G98" s="106">
        <f t="shared" si="41"/>
        <v>5000</v>
      </c>
      <c r="H98" s="107"/>
      <c r="I98" s="107"/>
      <c r="J98" s="107"/>
      <c r="K98" s="165">
        <f>SUM(K93:K97)</f>
        <v>10000</v>
      </c>
      <c r="L98" s="212"/>
      <c r="M98" s="213"/>
      <c r="N98" s="165">
        <f>SUM(N93:N97)</f>
        <v>2500</v>
      </c>
      <c r="O98" s="122">
        <f>SUM(O93:O97)</f>
        <v>2500</v>
      </c>
      <c r="P98" s="50"/>
      <c r="T98" s="92"/>
    </row>
    <row r="99" spans="1:20" ht="17.25" thickTop="1" thickBot="1" x14ac:dyDescent="0.3">
      <c r="E99" s="5"/>
      <c r="F99" s="5"/>
      <c r="G99" s="5"/>
      <c r="H99" s="5"/>
      <c r="I99" s="5"/>
      <c r="J99" s="5"/>
      <c r="K99" s="5"/>
      <c r="L99" s="5"/>
    </row>
    <row r="100" spans="1:20" ht="21.75" thickTop="1" thickBot="1" x14ac:dyDescent="0.3">
      <c r="B100" s="90"/>
      <c r="C100" s="4" t="s">
        <v>39</v>
      </c>
      <c r="D100" s="90"/>
      <c r="E100" s="90"/>
      <c r="F100" s="90"/>
      <c r="G100" s="91"/>
      <c r="H100" s="91"/>
      <c r="I100" s="91"/>
      <c r="J100" s="91"/>
      <c r="K100" s="77" t="s">
        <v>84</v>
      </c>
      <c r="L100" s="241" t="s">
        <v>111</v>
      </c>
      <c r="M100" s="242"/>
      <c r="N100" s="242"/>
      <c r="O100" s="242"/>
      <c r="P100" s="242"/>
      <c r="Q100" s="242"/>
      <c r="R100" s="243"/>
      <c r="S100" s="252">
        <f>S102+T102</f>
        <v>4350</v>
      </c>
      <c r="T100" s="252"/>
    </row>
    <row r="101" spans="1:20" ht="17.25" thickTop="1" thickBot="1" x14ac:dyDescent="0.3">
      <c r="C101" s="233" t="s">
        <v>59</v>
      </c>
      <c r="D101" s="233"/>
      <c r="E101" s="233"/>
      <c r="F101" s="233"/>
      <c r="G101" s="233"/>
      <c r="H101" s="233"/>
      <c r="I101" s="233"/>
      <c r="K101" s="78" t="s">
        <v>85</v>
      </c>
      <c r="L101" s="253" t="s">
        <v>58</v>
      </c>
      <c r="M101" s="254"/>
      <c r="N101" s="254"/>
      <c r="O101" s="254"/>
      <c r="P101" s="254"/>
      <c r="Q101" s="254"/>
      <c r="R101" s="255"/>
      <c r="S101" s="60" t="s">
        <v>38</v>
      </c>
      <c r="T101" s="60" t="s">
        <v>31</v>
      </c>
    </row>
    <row r="102" spans="1:20" ht="19.5" thickTop="1" thickBot="1" x14ac:dyDescent="0.3">
      <c r="B102" s="233"/>
      <c r="C102" s="233"/>
      <c r="D102" s="233"/>
      <c r="E102" s="233"/>
      <c r="F102" s="233"/>
      <c r="G102" s="233"/>
      <c r="H102" s="233"/>
      <c r="I102" s="5"/>
      <c r="J102" s="5"/>
      <c r="K102" s="79" t="s">
        <v>86</v>
      </c>
      <c r="L102" s="246" t="s">
        <v>71</v>
      </c>
      <c r="M102" s="247"/>
      <c r="N102" s="247"/>
      <c r="O102" s="247"/>
      <c r="P102" s="247"/>
      <c r="Q102" s="247"/>
      <c r="R102" s="248"/>
      <c r="S102" s="67">
        <f>S17+S23+S29+S40+S46+S52+S63+S69+S75</f>
        <v>2775</v>
      </c>
      <c r="T102" s="67">
        <f>T17+T23+T29+T40+T46+T52+T63+T69+T75</f>
        <v>1575</v>
      </c>
    </row>
    <row r="103" spans="1:20" ht="19.5" thickTop="1" thickBot="1" x14ac:dyDescent="0.3">
      <c r="B103" s="83"/>
      <c r="C103" s="244" t="s">
        <v>76</v>
      </c>
      <c r="D103" s="244"/>
      <c r="E103" s="244"/>
      <c r="F103" s="245"/>
      <c r="G103" s="245"/>
      <c r="H103" s="245"/>
      <c r="I103" s="245"/>
      <c r="J103" s="5"/>
      <c r="K103" s="79" t="s">
        <v>87</v>
      </c>
      <c r="L103" s="246" t="s">
        <v>72</v>
      </c>
      <c r="M103" s="247"/>
      <c r="N103" s="247"/>
      <c r="O103" s="247"/>
      <c r="P103" s="247"/>
      <c r="Q103" s="247"/>
      <c r="R103" s="248"/>
      <c r="S103" s="67">
        <f>N86+N92+N98</f>
        <v>10000</v>
      </c>
      <c r="T103" s="67">
        <f>O86+O92+O98</f>
        <v>5000</v>
      </c>
    </row>
    <row r="104" spans="1:20" ht="19.5" thickTop="1" thickBot="1" x14ac:dyDescent="0.3">
      <c r="B104" s="83"/>
      <c r="C104" s="53"/>
      <c r="D104" s="53"/>
      <c r="E104" s="53"/>
      <c r="F104" s="108"/>
      <c r="G104" s="108"/>
      <c r="H104" s="108"/>
      <c r="I104" s="108"/>
      <c r="J104" s="5"/>
      <c r="K104" s="79" t="s">
        <v>88</v>
      </c>
      <c r="L104" s="249" t="s">
        <v>74</v>
      </c>
      <c r="M104" s="250"/>
      <c r="N104" s="250"/>
      <c r="O104" s="250"/>
      <c r="P104" s="250"/>
      <c r="Q104" s="250"/>
      <c r="R104" s="251"/>
      <c r="S104" s="80">
        <f>(S102+S105)*12%</f>
        <v>513</v>
      </c>
      <c r="T104" s="68"/>
    </row>
    <row r="105" spans="1:20" ht="19.5" thickTop="1" thickBot="1" x14ac:dyDescent="0.3">
      <c r="B105" s="4"/>
      <c r="C105" s="244" t="s">
        <v>77</v>
      </c>
      <c r="D105" s="244"/>
      <c r="E105" s="244"/>
      <c r="F105" s="166"/>
      <c r="G105" s="166"/>
      <c r="H105" s="166"/>
      <c r="I105" s="166"/>
      <c r="J105" s="5"/>
      <c r="K105" s="78" t="s">
        <v>89</v>
      </c>
      <c r="L105" s="249" t="s">
        <v>73</v>
      </c>
      <c r="M105" s="250"/>
      <c r="N105" s="250"/>
      <c r="O105" s="250"/>
      <c r="P105" s="250"/>
      <c r="Q105" s="250"/>
      <c r="R105" s="251"/>
      <c r="S105" s="67">
        <f>(N86+N92+N98)*15%</f>
        <v>1500</v>
      </c>
      <c r="T105" s="68"/>
    </row>
    <row r="106" spans="1:20" ht="19.5" thickTop="1" thickBot="1" x14ac:dyDescent="0.3">
      <c r="B106" s="4"/>
      <c r="E106" s="167" t="s">
        <v>91</v>
      </c>
      <c r="F106" s="54"/>
      <c r="J106" s="5"/>
      <c r="K106" s="78" t="s">
        <v>90</v>
      </c>
      <c r="L106" s="230" t="s">
        <v>112</v>
      </c>
      <c r="M106" s="231"/>
      <c r="N106" s="231"/>
      <c r="O106" s="231"/>
      <c r="P106" s="231"/>
      <c r="Q106" s="231"/>
      <c r="R106" s="232"/>
      <c r="S106" s="172">
        <f>S102+S104+S105</f>
        <v>4788</v>
      </c>
      <c r="T106" s="68"/>
    </row>
    <row r="107" spans="1:20" ht="16.5" thickTop="1" x14ac:dyDescent="0.25">
      <c r="F107" s="109"/>
      <c r="J107" s="5"/>
    </row>
    <row r="108" spans="1:20" x14ac:dyDescent="0.25">
      <c r="F108" s="54"/>
    </row>
    <row r="109" spans="1:20" x14ac:dyDescent="0.25">
      <c r="G109" s="110"/>
      <c r="J109" s="5"/>
    </row>
    <row r="111" spans="1:20" x14ac:dyDescent="0.25">
      <c r="B111" s="233"/>
      <c r="C111" s="233"/>
      <c r="E111" s="5"/>
      <c r="F111" s="5"/>
      <c r="G111" s="5"/>
      <c r="H111" s="5"/>
      <c r="I111" s="5"/>
      <c r="J111" s="5"/>
      <c r="K111" s="5"/>
    </row>
    <row r="112" spans="1:20" x14ac:dyDescent="0.25">
      <c r="B112" s="83"/>
      <c r="C112" s="83"/>
      <c r="E112" s="5"/>
      <c r="F112" s="5"/>
      <c r="G112" s="5"/>
      <c r="H112" s="5"/>
      <c r="I112" s="5"/>
      <c r="J112" s="5"/>
      <c r="K112" s="5"/>
    </row>
    <row r="113" spans="5:18" x14ac:dyDescent="0.25">
      <c r="E113" s="5"/>
      <c r="F113" s="5"/>
      <c r="G113" s="5"/>
      <c r="H113" s="5"/>
      <c r="I113" s="5"/>
      <c r="J113" s="5"/>
      <c r="K113" s="5"/>
    </row>
    <row r="114" spans="5:18" x14ac:dyDescent="0.25">
      <c r="E114" s="5"/>
      <c r="F114" s="5"/>
      <c r="G114" s="5"/>
      <c r="H114" s="5"/>
      <c r="I114" s="5"/>
      <c r="J114" s="5"/>
      <c r="K114" s="5"/>
      <c r="L114" s="55"/>
      <c r="M114" s="55"/>
      <c r="N114" s="55"/>
      <c r="O114" s="55"/>
      <c r="P114" s="55"/>
      <c r="Q114" s="234"/>
      <c r="R114" s="234"/>
    </row>
    <row r="115" spans="5:18" x14ac:dyDescent="0.25">
      <c r="E115" s="5"/>
      <c r="F115" s="5"/>
      <c r="G115" s="5"/>
      <c r="H115" s="5"/>
      <c r="I115" s="5"/>
      <c r="J115" s="5"/>
      <c r="K115" s="5"/>
      <c r="L115" s="56"/>
      <c r="M115" s="56"/>
      <c r="N115" s="56"/>
      <c r="O115" s="56"/>
      <c r="P115" s="56"/>
    </row>
  </sheetData>
  <mergeCells count="140">
    <mergeCell ref="Q75:R75"/>
    <mergeCell ref="B102:H102"/>
    <mergeCell ref="L102:R102"/>
    <mergeCell ref="A58:A62"/>
    <mergeCell ref="A64:A68"/>
    <mergeCell ref="A70:A74"/>
    <mergeCell ref="B63:F63"/>
    <mergeCell ref="J63:L63"/>
    <mergeCell ref="M63:N63"/>
    <mergeCell ref="Q63:R63"/>
    <mergeCell ref="B77:B79"/>
    <mergeCell ref="C77:C79"/>
    <mergeCell ref="D77:D79"/>
    <mergeCell ref="E77:E79"/>
    <mergeCell ref="F77:F79"/>
    <mergeCell ref="G77:G79"/>
    <mergeCell ref="H77:H79"/>
    <mergeCell ref="I77:I79"/>
    <mergeCell ref="J77:J79"/>
    <mergeCell ref="K77:K79"/>
    <mergeCell ref="L77:L79"/>
    <mergeCell ref="B2:I2"/>
    <mergeCell ref="B5:C5"/>
    <mergeCell ref="D5:J5"/>
    <mergeCell ref="B6:C6"/>
    <mergeCell ref="B8:B10"/>
    <mergeCell ref="C8:I8"/>
    <mergeCell ref="J8:Q8"/>
    <mergeCell ref="R8:R10"/>
    <mergeCell ref="S8:S10"/>
    <mergeCell ref="B3:J3"/>
    <mergeCell ref="T8:T10"/>
    <mergeCell ref="C9:C10"/>
    <mergeCell ref="D9:D10"/>
    <mergeCell ref="E9:E10"/>
    <mergeCell ref="F9:F10"/>
    <mergeCell ref="G9:I9"/>
    <mergeCell ref="J9:J10"/>
    <mergeCell ref="K9:K10"/>
    <mergeCell ref="L9:L10"/>
    <mergeCell ref="M9:O9"/>
    <mergeCell ref="P9:P10"/>
    <mergeCell ref="Q9:Q10"/>
    <mergeCell ref="T31:T33"/>
    <mergeCell ref="U31:U33"/>
    <mergeCell ref="C32:C33"/>
    <mergeCell ref="D32:D33"/>
    <mergeCell ref="E32:E33"/>
    <mergeCell ref="F32:F33"/>
    <mergeCell ref="G32:I32"/>
    <mergeCell ref="J32:J33"/>
    <mergeCell ref="K32:K33"/>
    <mergeCell ref="L32:L33"/>
    <mergeCell ref="M32:O32"/>
    <mergeCell ref="P32:P33"/>
    <mergeCell ref="Q32:Q33"/>
    <mergeCell ref="C31:I31"/>
    <mergeCell ref="J31:Q31"/>
    <mergeCell ref="R31:R33"/>
    <mergeCell ref="S31:S33"/>
    <mergeCell ref="S100:T100"/>
    <mergeCell ref="C101:I101"/>
    <mergeCell ref="L101:R101"/>
    <mergeCell ref="B54:B56"/>
    <mergeCell ref="C54:I54"/>
    <mergeCell ref="J54:P54"/>
    <mergeCell ref="Q54:Q56"/>
    <mergeCell ref="R54:R56"/>
    <mergeCell ref="S54:S56"/>
    <mergeCell ref="T54:T56"/>
    <mergeCell ref="C55:C56"/>
    <mergeCell ref="D55:D56"/>
    <mergeCell ref="E55:E56"/>
    <mergeCell ref="F55:I55"/>
    <mergeCell ref="J55:J56"/>
    <mergeCell ref="K55:K56"/>
    <mergeCell ref="L55:L56"/>
    <mergeCell ref="M55:O55"/>
    <mergeCell ref="P55:P56"/>
    <mergeCell ref="B69:F69"/>
    <mergeCell ref="J69:L69"/>
    <mergeCell ref="M69:N69"/>
    <mergeCell ref="Q69:R69"/>
    <mergeCell ref="B75:F75"/>
    <mergeCell ref="A8:A10"/>
    <mergeCell ref="A12:A16"/>
    <mergeCell ref="A18:A22"/>
    <mergeCell ref="A24:A28"/>
    <mergeCell ref="L106:R106"/>
    <mergeCell ref="B111:C111"/>
    <mergeCell ref="Q114:R114"/>
    <mergeCell ref="M77:M79"/>
    <mergeCell ref="N77:N79"/>
    <mergeCell ref="O77:O79"/>
    <mergeCell ref="P77:P79"/>
    <mergeCell ref="L86:M86"/>
    <mergeCell ref="L100:R100"/>
    <mergeCell ref="J17:L17"/>
    <mergeCell ref="M17:N17"/>
    <mergeCell ref="Q17:R17"/>
    <mergeCell ref="B31:B33"/>
    <mergeCell ref="B40:F40"/>
    <mergeCell ref="C103:E103"/>
    <mergeCell ref="F103:I103"/>
    <mergeCell ref="L103:R103"/>
    <mergeCell ref="L104:R104"/>
    <mergeCell ref="C105:E105"/>
    <mergeCell ref="L105:R105"/>
    <mergeCell ref="Q46:R46"/>
    <mergeCell ref="B52:F52"/>
    <mergeCell ref="J52:L52"/>
    <mergeCell ref="M52:N52"/>
    <mergeCell ref="Q52:R52"/>
    <mergeCell ref="A35:A39"/>
    <mergeCell ref="A41:A45"/>
    <mergeCell ref="A47:A51"/>
    <mergeCell ref="B23:F23"/>
    <mergeCell ref="J23:L23"/>
    <mergeCell ref="M23:N23"/>
    <mergeCell ref="Q23:R23"/>
    <mergeCell ref="B29:F29"/>
    <mergeCell ref="J29:L29"/>
    <mergeCell ref="M29:N29"/>
    <mergeCell ref="Q29:R29"/>
    <mergeCell ref="J40:L40"/>
    <mergeCell ref="M40:N40"/>
    <mergeCell ref="Q40:R40"/>
    <mergeCell ref="A31:A33"/>
    <mergeCell ref="A54:A56"/>
    <mergeCell ref="L92:M92"/>
    <mergeCell ref="L98:M98"/>
    <mergeCell ref="A77:A79"/>
    <mergeCell ref="A81:A85"/>
    <mergeCell ref="A87:A91"/>
    <mergeCell ref="A93:A97"/>
    <mergeCell ref="B46:F46"/>
    <mergeCell ref="J46:L46"/>
    <mergeCell ref="M46:N46"/>
    <mergeCell ref="J75:L75"/>
    <mergeCell ref="M75:N75"/>
  </mergeCells>
  <pageMargins left="0.25" right="0.25" top="0.75" bottom="0.75" header="0.3" footer="0.3"/>
  <pageSetup paperSize="8" scale="46" fitToHeight="0" orientation="portrait" r:id="rId1"/>
  <headerFooter>
    <oddHeader>&amp;C&amp;"Times New Roman,Regular"Mjera 1.2.1. Jačanje konkurentnosti proizvoda ribarstva i akvakulture
Zahtjev za isplatu - Prilog: Izjava o izdacima</oddHeader>
    <oddFooter>&amp;C&amp;"Times New Roman,Uobičajeno"Stranica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5"/>
  <sheetViews>
    <sheetView workbookViewId="0">
      <selection activeCell="F28" sqref="F28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1</v>
      </c>
    </row>
    <row r="5" spans="1:1" x14ac:dyDescent="0.25">
      <c r="A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2023-01-20T10:24:26Z</dcterms:modified>
</cp:coreProperties>
</file>