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Korisnik\Desktop\1. B FLAG NATJEČAJ\PAKET 2. NATJEČAJA M1.1\Obrasci_V.4\"/>
    </mc:Choice>
  </mc:AlternateContent>
  <xr:revisionPtr revIDLastSave="0" documentId="13_ncr:1_{DDCD282C-A87E-413E-9FD0-0DEF15A7D61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Naslovnica" sheetId="20" r:id="rId1"/>
    <sheet name="Upute" sheetId="18" r:id="rId2"/>
    <sheet name="Tablica I. Izjava o izdacima" sheetId="14" r:id="rId3"/>
    <sheet name="Intenziteti" sheetId="19" r:id="rId4"/>
    <sheet name="List2" sheetId="17" state="hidden" r:id="rId5"/>
  </sheets>
  <externalReferences>
    <externalReference r:id="rId6"/>
  </externalReferences>
  <definedNames>
    <definedName name="Aktivnosti">[1]List4!$A$1:$A$4</definedName>
    <definedName name="_xlnm.Print_Titles" localSheetId="2">'Tablica I. Izjava o izdacima'!$1:$10</definedName>
    <definedName name="IZVORNIK">#REF!</definedName>
    <definedName name="ORIGINAL">List2!$A$1:$A$2</definedName>
    <definedName name="_xlnm.Print_Area" localSheetId="1">Upute!$B$1:$M$22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6" i="14" l="1"/>
  <c r="F96" i="14"/>
  <c r="E96" i="14"/>
  <c r="N95" i="14"/>
  <c r="O95" i="14" s="1"/>
  <c r="G95" i="14"/>
  <c r="N94" i="14"/>
  <c r="O94" i="14" s="1"/>
  <c r="G94" i="14"/>
  <c r="N93" i="14"/>
  <c r="O93" i="14" s="1"/>
  <c r="G93" i="14"/>
  <c r="N92" i="14"/>
  <c r="O92" i="14" s="1"/>
  <c r="G92" i="14"/>
  <c r="N91" i="14"/>
  <c r="G91" i="14"/>
  <c r="K90" i="14"/>
  <c r="F90" i="14"/>
  <c r="E90" i="14"/>
  <c r="N89" i="14"/>
  <c r="O89" i="14" s="1"/>
  <c r="G89" i="14"/>
  <c r="N88" i="14"/>
  <c r="O88" i="14" s="1"/>
  <c r="G88" i="14"/>
  <c r="N87" i="14"/>
  <c r="O87" i="14" s="1"/>
  <c r="G87" i="14"/>
  <c r="N86" i="14"/>
  <c r="O86" i="14" s="1"/>
  <c r="G86" i="14"/>
  <c r="N85" i="14"/>
  <c r="G85" i="14"/>
  <c r="H73" i="14"/>
  <c r="G73" i="14"/>
  <c r="S72" i="14"/>
  <c r="T72" i="14" s="1"/>
  <c r="O72" i="14"/>
  <c r="I72" i="14"/>
  <c r="S71" i="14"/>
  <c r="T71" i="14" s="1"/>
  <c r="O71" i="14"/>
  <c r="I71" i="14"/>
  <c r="S70" i="14"/>
  <c r="T70" i="14" s="1"/>
  <c r="O70" i="14"/>
  <c r="I70" i="14"/>
  <c r="S69" i="14"/>
  <c r="T69" i="14" s="1"/>
  <c r="O69" i="14"/>
  <c r="I69" i="14"/>
  <c r="S68" i="14"/>
  <c r="O68" i="14"/>
  <c r="I68" i="14"/>
  <c r="H67" i="14"/>
  <c r="G67" i="14"/>
  <c r="S66" i="14"/>
  <c r="T66" i="14" s="1"/>
  <c r="O66" i="14"/>
  <c r="I66" i="14"/>
  <c r="S65" i="14"/>
  <c r="T65" i="14" s="1"/>
  <c r="O65" i="14"/>
  <c r="I65" i="14"/>
  <c r="S64" i="14"/>
  <c r="T64" i="14" s="1"/>
  <c r="O64" i="14"/>
  <c r="I64" i="14"/>
  <c r="S63" i="14"/>
  <c r="T63" i="14" s="1"/>
  <c r="O63" i="14"/>
  <c r="I63" i="14"/>
  <c r="S62" i="14"/>
  <c r="O62" i="14"/>
  <c r="I62" i="14"/>
  <c r="P50" i="14"/>
  <c r="H50" i="14"/>
  <c r="G50" i="14"/>
  <c r="S49" i="14"/>
  <c r="T49" i="14" s="1"/>
  <c r="O49" i="14"/>
  <c r="I49" i="14"/>
  <c r="S48" i="14"/>
  <c r="T48" i="14" s="1"/>
  <c r="O48" i="14"/>
  <c r="I48" i="14"/>
  <c r="S47" i="14"/>
  <c r="T47" i="14" s="1"/>
  <c r="O47" i="14"/>
  <c r="I47" i="14"/>
  <c r="S46" i="14"/>
  <c r="T46" i="14" s="1"/>
  <c r="O46" i="14"/>
  <c r="I46" i="14"/>
  <c r="S45" i="14"/>
  <c r="O45" i="14"/>
  <c r="I45" i="14"/>
  <c r="P44" i="14"/>
  <c r="H44" i="14"/>
  <c r="G44" i="14"/>
  <c r="S43" i="14"/>
  <c r="T43" i="14" s="1"/>
  <c r="O43" i="14"/>
  <c r="I43" i="14"/>
  <c r="S42" i="14"/>
  <c r="T42" i="14" s="1"/>
  <c r="O42" i="14"/>
  <c r="I42" i="14"/>
  <c r="S41" i="14"/>
  <c r="T41" i="14" s="1"/>
  <c r="O41" i="14"/>
  <c r="I41" i="14"/>
  <c r="S40" i="14"/>
  <c r="T40" i="14" s="1"/>
  <c r="O40" i="14"/>
  <c r="I40" i="14"/>
  <c r="S39" i="14"/>
  <c r="O39" i="14"/>
  <c r="I39" i="14"/>
  <c r="P27" i="14"/>
  <c r="H27" i="14"/>
  <c r="G27" i="14"/>
  <c r="S26" i="14"/>
  <c r="T26" i="14" s="1"/>
  <c r="O26" i="14"/>
  <c r="I26" i="14"/>
  <c r="S25" i="14"/>
  <c r="T25" i="14" s="1"/>
  <c r="O25" i="14"/>
  <c r="I25" i="14"/>
  <c r="S24" i="14"/>
  <c r="T24" i="14" s="1"/>
  <c r="O24" i="14"/>
  <c r="I24" i="14"/>
  <c r="S23" i="14"/>
  <c r="T23" i="14" s="1"/>
  <c r="O23" i="14"/>
  <c r="I23" i="14"/>
  <c r="S22" i="14"/>
  <c r="O22" i="14"/>
  <c r="I22" i="14"/>
  <c r="P21" i="14"/>
  <c r="H21" i="14"/>
  <c r="G21" i="14"/>
  <c r="S20" i="14"/>
  <c r="T20" i="14" s="1"/>
  <c r="O20" i="14"/>
  <c r="I20" i="14"/>
  <c r="S19" i="14"/>
  <c r="T19" i="14" s="1"/>
  <c r="O19" i="14"/>
  <c r="I19" i="14"/>
  <c r="S18" i="14"/>
  <c r="T18" i="14" s="1"/>
  <c r="O18" i="14"/>
  <c r="I18" i="14"/>
  <c r="S17" i="14"/>
  <c r="T17" i="14" s="1"/>
  <c r="O17" i="14"/>
  <c r="I17" i="14"/>
  <c r="S16" i="14"/>
  <c r="O16" i="14"/>
  <c r="I16" i="14"/>
  <c r="I33" i="14"/>
  <c r="O33" i="14"/>
  <c r="S33" i="14"/>
  <c r="T33" i="14" s="1"/>
  <c r="I34" i="14"/>
  <c r="O34" i="14"/>
  <c r="S34" i="14"/>
  <c r="T34" i="14" s="1"/>
  <c r="I35" i="14"/>
  <c r="O35" i="14"/>
  <c r="S35" i="14"/>
  <c r="T35" i="14" s="1"/>
  <c r="I36" i="14"/>
  <c r="O36" i="14"/>
  <c r="S36" i="14"/>
  <c r="T36" i="14" s="1"/>
  <c r="K84" i="14"/>
  <c r="F84" i="14"/>
  <c r="E84" i="14"/>
  <c r="N83" i="14"/>
  <c r="O83" i="14" s="1"/>
  <c r="G83" i="14"/>
  <c r="N82" i="14"/>
  <c r="O82" i="14" s="1"/>
  <c r="G82" i="14"/>
  <c r="N81" i="14"/>
  <c r="O81" i="14" s="1"/>
  <c r="G81" i="14"/>
  <c r="N80" i="14"/>
  <c r="O80" i="14" s="1"/>
  <c r="G80" i="14"/>
  <c r="N79" i="14"/>
  <c r="G79" i="14"/>
  <c r="H61" i="14"/>
  <c r="G61" i="14"/>
  <c r="S60" i="14"/>
  <c r="T60" i="14" s="1"/>
  <c r="O60" i="14"/>
  <c r="I60" i="14"/>
  <c r="S59" i="14"/>
  <c r="T59" i="14" s="1"/>
  <c r="O59" i="14"/>
  <c r="I59" i="14"/>
  <c r="S58" i="14"/>
  <c r="T58" i="14" s="1"/>
  <c r="O58" i="14"/>
  <c r="I58" i="14"/>
  <c r="S57" i="14"/>
  <c r="T57" i="14" s="1"/>
  <c r="O57" i="14"/>
  <c r="I57" i="14"/>
  <c r="S56" i="14"/>
  <c r="O56" i="14"/>
  <c r="I56" i="14"/>
  <c r="P38" i="14"/>
  <c r="H38" i="14"/>
  <c r="G38" i="14"/>
  <c r="S37" i="14"/>
  <c r="T37" i="14" s="1"/>
  <c r="O37" i="14"/>
  <c r="I37" i="14"/>
  <c r="P15" i="14"/>
  <c r="H15" i="14"/>
  <c r="G15" i="14"/>
  <c r="S14" i="14"/>
  <c r="T14" i="14" s="1"/>
  <c r="O14" i="14"/>
  <c r="I14" i="14"/>
  <c r="S13" i="14"/>
  <c r="T13" i="14" s="1"/>
  <c r="O13" i="14"/>
  <c r="I13" i="14"/>
  <c r="S12" i="14"/>
  <c r="T12" i="14" s="1"/>
  <c r="O12" i="14"/>
  <c r="I12" i="14"/>
  <c r="S11" i="14"/>
  <c r="T11" i="14" s="1"/>
  <c r="O11" i="14"/>
  <c r="I11" i="14"/>
  <c r="S10" i="14"/>
  <c r="T10" i="14" s="1"/>
  <c r="O10" i="14"/>
  <c r="I10" i="14"/>
  <c r="G96" i="14" l="1"/>
  <c r="N96" i="14"/>
  <c r="N90" i="14"/>
  <c r="O91" i="14"/>
  <c r="O96" i="14" s="1"/>
  <c r="G90" i="14"/>
  <c r="I44" i="14"/>
  <c r="I67" i="14"/>
  <c r="I73" i="14"/>
  <c r="O85" i="14"/>
  <c r="O90" i="14" s="1"/>
  <c r="S44" i="14"/>
  <c r="O73" i="14"/>
  <c r="O44" i="14"/>
  <c r="O50" i="14"/>
  <c r="S73" i="14"/>
  <c r="T39" i="14"/>
  <c r="T44" i="14" s="1"/>
  <c r="I50" i="14"/>
  <c r="O67" i="14"/>
  <c r="T68" i="14"/>
  <c r="T73" i="14" s="1"/>
  <c r="S67" i="14"/>
  <c r="S50" i="14"/>
  <c r="T45" i="14"/>
  <c r="T50" i="14" s="1"/>
  <c r="T62" i="14"/>
  <c r="T67" i="14" s="1"/>
  <c r="O27" i="14"/>
  <c r="S27" i="14"/>
  <c r="I27" i="14"/>
  <c r="O21" i="14"/>
  <c r="T22" i="14"/>
  <c r="T27" i="14" s="1"/>
  <c r="S21" i="14"/>
  <c r="I21" i="14"/>
  <c r="T16" i="14"/>
  <c r="T21" i="14" s="1"/>
  <c r="O61" i="14"/>
  <c r="O38" i="14"/>
  <c r="I38" i="14"/>
  <c r="S61" i="14"/>
  <c r="N84" i="14"/>
  <c r="S38" i="14"/>
  <c r="I61" i="14"/>
  <c r="I15" i="14"/>
  <c r="T56" i="14"/>
  <c r="T61" i="14" s="1"/>
  <c r="G84" i="14"/>
  <c r="O15" i="14"/>
  <c r="S15" i="14"/>
  <c r="T15" i="14"/>
  <c r="T38" i="14"/>
  <c r="O79" i="14"/>
  <c r="O84" i="14" s="1"/>
  <c r="S100" i="14" l="1"/>
  <c r="T101" i="14"/>
  <c r="T100" i="14"/>
  <c r="S103" i="14"/>
  <c r="S101" i="14"/>
  <c r="S102" i="14" l="1"/>
  <c r="S104" i="14" s="1"/>
  <c r="S98" i="14"/>
</calcChain>
</file>

<file path=xl/sharedStrings.xml><?xml version="1.0" encoding="utf-8"?>
<sst xmlns="http://schemas.openxmlformats.org/spreadsheetml/2006/main" count="253" uniqueCount="129">
  <si>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</si>
  <si>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</si>
  <si>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</si>
  <si>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</si>
  <si>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</si>
  <si>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</si>
  <si>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</si>
  <si>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</si>
  <si>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</si>
  <si>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</si>
  <si>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</si>
  <si>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</si>
  <si>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</si>
  <si>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</si>
  <si>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</si>
  <si>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</si>
  <si>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</si>
  <si>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>Iznos izdatka u HRK</t>
  </si>
  <si>
    <t xml:space="preserve">Bez PDV-a </t>
  </si>
  <si>
    <t>Datum plaćanja izdatka</t>
  </si>
  <si>
    <t>R. br.</t>
  </si>
  <si>
    <t>Osnova plaćanja</t>
  </si>
  <si>
    <t>Oznaka dokaza o izvršenom plaćanju</t>
  </si>
  <si>
    <t>Podaci iz računa</t>
  </si>
  <si>
    <t>Podaci o plaćanjima</t>
  </si>
  <si>
    <t>DA</t>
  </si>
  <si>
    <t>NE</t>
  </si>
  <si>
    <t>TABLICA I. "Izjava o izdacima"</t>
  </si>
  <si>
    <t>O</t>
  </si>
  <si>
    <t>Verzija: 1.0.</t>
  </si>
  <si>
    <t>Intenzitet javne potpore</t>
  </si>
  <si>
    <t>Iznos sufinanciranja</t>
  </si>
  <si>
    <t>Vlastita sredstva</t>
  </si>
  <si>
    <t>Nositelj troška</t>
  </si>
  <si>
    <t>GP</t>
  </si>
  <si>
    <t>PP1</t>
  </si>
  <si>
    <t>PP2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</si>
  <si>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</si>
  <si>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</si>
  <si>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</si>
  <si>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</si>
  <si>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</si>
  <si>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</si>
  <si>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</si>
  <si>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od: </t>
  </si>
  <si>
    <t xml:space="preserve">do: </t>
  </si>
  <si>
    <r>
      <rPr>
        <b/>
        <sz val="11"/>
        <rFont val="Times New Roman"/>
        <family val="1"/>
        <charset val="238"/>
      </rPr>
      <t xml:space="preserve">NAPOMENA: </t>
    </r>
    <r>
      <rPr>
        <sz val="11"/>
        <rFont val="Times New Roman"/>
        <family val="1"/>
        <charset val="238"/>
      </rPr>
      <t>Za plaćanja izvršena u stranoj valuti obračunat će se protuvrijednost u kunama po tečaju Europske komisije (ECB), u mjesecu podnošenja Zahtjeva za isplatu, iskazanom na šest decimala. U slučaju da je korisnik kupio strana sredstva plaćanja po nižem tečaju od ECB u mjesecu podnošenja Zahtjeva za isplatu iskazanom na šest decimala, isplata potpore temeljit će se na ostvarenom tečaju. Tečaj je dostupan na: http://ec.europa.eu/budget/contracts_grants/info_contracts/inforeuro/index_en.cfm</t>
    </r>
  </si>
  <si>
    <t xml:space="preserve">u stupac E je potrebno unijeti kratki opis izdatka za koje se traži isplata. Iz opisa mora biti moguća usporedba izdatka iz ovoga stupca sa računom kojim je isti obuhvaćen. </t>
  </si>
  <si>
    <t xml:space="preserve">u stupac I je potrebno unijeti datum plaćanja izdatka. Ako je izdatak plaćen u više navrata, datum svakog plaćanja se unosi u zasebni redak, a ukupni iznos pojedinačnih plaćanja mora odgovarati ukupnom iznosu izdatka. </t>
  </si>
  <si>
    <t>u stupac J je potrebno unijeti informaciju na osnovu čega je plaćen svaki pojedini iznos izdatka (ponuda, račun, predračun, ugovor itd.)</t>
  </si>
  <si>
    <t>U stupcima O i P se automatski izračunava iznos projekta sufinanciran iz javne potpore i iznos projekta sufinanciran vlastitim sredstvima. Korisnik u ovaj stupac ne unosi ništa.</t>
  </si>
  <si>
    <t>u stupcu R je potrebno odabirom iz padajućeg izbornika naznačiti da li je izvornik računa koji obuhvaća izdatak za koji se traži isplata prethodno dostavljen uz Zahtjev za potporu</t>
  </si>
  <si>
    <t>Broj i datum računa</t>
  </si>
  <si>
    <t>Broj i datum ponude/ predračuna*</t>
  </si>
  <si>
    <t>PDV**</t>
  </si>
  <si>
    <t xml:space="preserve">Broj Putnog naloga/Loko vožnje, ime i prezime putnika i datum </t>
  </si>
  <si>
    <t>Troškovi korištenja osobnog autimobila</t>
  </si>
  <si>
    <t>Troškovi dnevnica</t>
  </si>
  <si>
    <t>Troškovi korištenja javnog prijevoza, smještaja i ostali troškovi službenog puta (cestarine, parking, tunelarine, ostale naknade i kotizacije)</t>
  </si>
  <si>
    <t>Broj i datum računa, putne karte i dr.</t>
  </si>
  <si>
    <t>REKAPTULACIJA TROŠKOVA PROJEKTA ZA ISPLATU</t>
  </si>
  <si>
    <t>**Ako je nositelj projekta obveznik PDV-a i ima pravo na odbitak PDV, te PDV nije prihvatljiv trošak, u stupac koji se odnosi na iznos PDV upisati 0,00. Ako korisnik nije obveznik PDV-a i nema pravo na odbitak PDV, te je PDV prihvatljiv trošak, upisati iznos PDV-a</t>
  </si>
  <si>
    <t xml:space="preserve">U stupac L se unosi plaćeni iznos izdatka. Ako je izdatak plaćen u više navrata, iznos plaćanja se unosi u zasebni redak, a ukupni iznos pojedinačnih plaćanja mora odgovarati ukupnom iznosu izdatka. </t>
  </si>
  <si>
    <t>TABLICA I.a Izravni troškovi - Opći troškovi (konzultant) i ostali izravni troškovi i Tablica I.b. - Troškovi službenog putovanja</t>
  </si>
  <si>
    <t>Podaci iz putnog računa /Putnog naloga</t>
  </si>
  <si>
    <t xml:space="preserve">u stupac M se automatski izračunava iznos računa za koji se traži povrat. U slučaju kada su plaćenim računom obuhvaćeni i drugi izdaci za koje se ne traži isplata, ovaj iznos ručno upisuje. U slučaju da je plaćenim računom obuhvaćen samo izdatak za koji se traži isplata, ovaj iznos automatski izračunava i mora biti jednak iznosu iz stupca L. </t>
  </si>
  <si>
    <t>Europska unija</t>
  </si>
  <si>
    <t>Prilog Zahtjevu za isplatu</t>
  </si>
  <si>
    <t>IZJAVA O IZDACIMA</t>
  </si>
  <si>
    <t>I.a Izravni troškovi - ostali izravni troškovi koji nisu obuhvaćeni tablicama I.b,  I.c i I.d. ovog obrasca</t>
  </si>
  <si>
    <t>I.c. Izravni troškovi - Troškovi službenog putovanja</t>
  </si>
  <si>
    <t>I.d Izravni troškovi - Troškovi osoblja</t>
  </si>
  <si>
    <t>I.b Opći troškovi</t>
  </si>
  <si>
    <t>UKUPAN IZNOS IZRAVNIH TROŠKOVA PROJEKTA</t>
  </si>
  <si>
    <t>UKUPAN IZNOS OPĆIH TROŠKOVA PROJEKTA</t>
  </si>
  <si>
    <t>PRIHVATLJIVI IZNOS NEIZRAVNIH TROŠKOVA PROJEKTA</t>
  </si>
  <si>
    <t xml:space="preserve">PRIHVATLJIVI IZNOS OPĆIH TROŠKOVA PROJEKTA </t>
  </si>
  <si>
    <t>Ukupni iznos prihvatljivih troškova za koji se traži povrat**</t>
  </si>
  <si>
    <t xml:space="preserve">Ime i prezime odgovorne osobe nositelja projekta </t>
  </si>
  <si>
    <r>
      <t xml:space="preserve">Potpis odgovorne osobe nositelja projekta i pečat </t>
    </r>
    <r>
      <rPr>
        <i/>
        <sz val="12"/>
        <color theme="1"/>
        <rFont val="Arial Narrow"/>
        <family val="2"/>
        <charset val="238"/>
      </rPr>
      <t>(ako je primjenjivo)</t>
    </r>
  </si>
  <si>
    <t xml:space="preserve">Ovaj prilog se sastoji od radnog lista "Tablica I. Izjava o izdacima" kojeg je potrebno ispuniti sa podacima o izdacima za koje se traži isplata, a koji su prethodno odobreni Odlukom o dodjeli sredstava. </t>
  </si>
  <si>
    <t xml:space="preserve"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 </t>
  </si>
  <si>
    <t>Ovaj prilog je sastavni dio Zahtjeva za isplatu te je isti potrebno dostaviti u tiskanom obliku te u elektronskom obliku Excell formatu na CD-u/DVD-u (radni list "Upute" nije potrebno dostavljati u tiskanom obliku)</t>
  </si>
  <si>
    <t>Nositelj projekta radni list "Tablica I. Izjava o izdacima" ovjerava vlastoručnim potpisom i pečatom (ako primjenjivo), a  čime potvrđuje da su podaci istiniti i točni te da se odnose na pripadajući Zahtjev za isplatu u okviru Natječaja za provedbu operacija u okviru mjere LRSR.</t>
  </si>
  <si>
    <t xml:space="preserve">U slučaju kada se Zahtjev za isplatu podnosi jednokratno, rubrika "Obračunsko razdoblje" se ne popunjava. </t>
  </si>
  <si>
    <t>u stupac K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</si>
  <si>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Redni broj</t>
  </si>
  <si>
    <t>1.</t>
  </si>
  <si>
    <t>2.</t>
  </si>
  <si>
    <t>3.</t>
  </si>
  <si>
    <t>4.</t>
  </si>
  <si>
    <t>5.</t>
  </si>
  <si>
    <t>6.</t>
  </si>
  <si>
    <t>M.P.</t>
  </si>
  <si>
    <t>Verzija</t>
  </si>
  <si>
    <t>1.0</t>
  </si>
  <si>
    <t xml:space="preserve">U stupcu N potrebno je iz padajućeg izbornika odabrati primjenjiv intenzitet javne potpore. Intenzitet potpore, sukladno propisanim FLAG natječajem, može biti 50% ili 100%. </t>
  </si>
  <si>
    <t>TABLICA I. IZJAVA O IZDACIMA</t>
  </si>
  <si>
    <t>Važeća satnica</t>
  </si>
  <si>
    <t>Ukupni iznos plaće</t>
  </si>
  <si>
    <t>Datum plaćanja</t>
  </si>
  <si>
    <t>Plaćeni iznos izdatka u HRK</t>
  </si>
  <si>
    <t>S</t>
  </si>
  <si>
    <t>T</t>
  </si>
  <si>
    <t>Naziv Nositelja projekta:</t>
  </si>
  <si>
    <t>Obračunsko razdoblje:</t>
  </si>
  <si>
    <t>Ukupni iznos plaćenih odobrenih stavki na računu</t>
  </si>
  <si>
    <t>Q</t>
  </si>
  <si>
    <t>Izvornik računa dostavljen uz prijavu</t>
  </si>
  <si>
    <t>Ime, prezime zaposlenika</t>
  </si>
  <si>
    <t>OIB zaposlenika</t>
  </si>
  <si>
    <t>Odrađeni broj sati sukladno Vremeniku</t>
  </si>
  <si>
    <t>Ukupni iznos prihvatljivih troškova za koji se traži povrat</t>
  </si>
  <si>
    <t>Izvornik dokumenata dostavljen uz prijavu</t>
  </si>
  <si>
    <t>SARA RIBARICA</t>
  </si>
  <si>
    <t>IZNOS PRIHVATLJIVIH TROŠKOVA 
(bez općih i neizravnih troškova)</t>
  </si>
  <si>
    <t>UKUPAN IZNOS POTPORE ZA ISPLATU 
(Zbroj iznosa iz retka 2., 4. i 5.)</t>
  </si>
  <si>
    <t>PN 8-21; Mario Marić</t>
  </si>
  <si>
    <t>800,00</t>
  </si>
  <si>
    <t>0,00</t>
  </si>
  <si>
    <t>12.12.2021.</t>
  </si>
  <si>
    <t>400,00</t>
  </si>
  <si>
    <t>PN 8-21</t>
  </si>
  <si>
    <t>Izvod 044-21</t>
  </si>
  <si>
    <t>TINO RIBAR</t>
  </si>
  <si>
    <t>LINO RIBARIĆ</t>
  </si>
  <si>
    <t xml:space="preserve">Platna lista, JOPPD </t>
  </si>
  <si>
    <t xml:space="preserve">Potrebno je unijeti naziv nositelja projekta i projektnih partnera (ako je primjenjivo). Naziv nositelja projekta i projektnih partnera moraju biti istovjetni podacima navedenim u okviru obrasca 11.A Zahtjeva za isplatu, tablica 1. "Osnovni podaci o nositelju projekta i projektnim partnerima". </t>
  </si>
  <si>
    <t>2. FLAG-natječaj za dodjelu potpore za provedbu projekta u okviru 
Mjere 1.1. "Poboljšanje javne potporne infrastrukture za razvoj ribarstva i akvakulture te potpora razvoju kratkih lanaca opskrbe" iz LRSR FLAG-a Tri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</si>
</sst>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d/m/yy/;@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6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Calibri"/>
      <family val="2"/>
      <charset val="238"/>
      <scheme val="minor"/>
    </font>
    <font>
      <sz val="12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1" fillId="0" borderId="0"/>
  </cellStyleXfs>
  <cellXfs count="316">
    <xf numFmtId="0" fontId="0" fillId="0" borderId="0" xfId="0"/>
    <xf numFmtId="0" fontId="2" fillId="0" borderId="18" xfId="0" applyFont="1" applyBorder="1" applyAlignment="1">
      <alignment horizontal="justify" vertical="center" wrapText="1"/>
    </xf>
    <xf numFmtId="9" fontId="0" fillId="0" borderId="0" xfId="0" applyNumberFormat="1"/>
    <xf numFmtId="164" fontId="5" fillId="5" borderId="7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" fontId="5" fillId="2" borderId="48" xfId="0" applyNumberFormat="1" applyFont="1" applyFill="1" applyBorder="1" applyAlignment="1">
      <alignment horizontal="center" vertical="center" wrapText="1"/>
    </xf>
    <xf numFmtId="4" fontId="5" fillId="2" borderId="49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49" fontId="6" fillId="0" borderId="65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justify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4" fontId="6" fillId="0" borderId="66" xfId="0" applyNumberFormat="1" applyFont="1" applyBorder="1" applyAlignment="1">
      <alignment horizontal="right" vertical="center" wrapText="1"/>
    </xf>
    <xf numFmtId="4" fontId="6" fillId="0" borderId="67" xfId="0" applyNumberFormat="1" applyFont="1" applyBorder="1" applyAlignment="1">
      <alignment horizontal="right" vertical="center" wrapText="1"/>
    </xf>
    <xf numFmtId="4" fontId="6" fillId="3" borderId="68" xfId="0" applyNumberFormat="1" applyFont="1" applyFill="1" applyBorder="1" applyAlignment="1">
      <alignment horizontal="right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58" xfId="0" applyNumberFormat="1" applyFont="1" applyBorder="1" applyAlignment="1">
      <alignment horizontal="right" vertical="center" wrapText="1"/>
    </xf>
    <xf numFmtId="4" fontId="6" fillId="0" borderId="69" xfId="0" applyNumberFormat="1" applyFont="1" applyBorder="1" applyAlignment="1">
      <alignment vertical="center" wrapText="1"/>
    </xf>
    <xf numFmtId="4" fontId="6" fillId="3" borderId="68" xfId="0" applyNumberFormat="1" applyFont="1" applyFill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46" xfId="0" applyNumberFormat="1" applyFont="1" applyBorder="1" applyAlignment="1">
      <alignment horizontal="justify" vertical="center" wrapText="1"/>
    </xf>
    <xf numFmtId="49" fontId="6" fillId="0" borderId="46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3" borderId="71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Border="1" applyAlignment="1">
      <alignment horizontal="right" vertical="center" wrapText="1"/>
    </xf>
    <xf numFmtId="4" fontId="6" fillId="0" borderId="46" xfId="0" applyNumberFormat="1" applyFont="1" applyBorder="1" applyAlignment="1">
      <alignment horizontal="right" vertical="center" wrapText="1"/>
    </xf>
    <xf numFmtId="4" fontId="6" fillId="0" borderId="60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56" xfId="0" applyNumberFormat="1" applyFont="1" applyBorder="1" applyAlignment="1">
      <alignment horizontal="justify" vertical="center" wrapText="1"/>
    </xf>
    <xf numFmtId="49" fontId="6" fillId="0" borderId="56" xfId="0" applyNumberFormat="1" applyFont="1" applyBorder="1" applyAlignment="1">
      <alignment horizontal="center" vertical="center" wrapText="1"/>
    </xf>
    <xf numFmtId="4" fontId="6" fillId="0" borderId="61" xfId="0" applyNumberFormat="1" applyFont="1" applyBorder="1" applyAlignment="1">
      <alignment horizontal="right" vertical="center" wrapText="1"/>
    </xf>
    <xf numFmtId="4" fontId="6" fillId="0" borderId="57" xfId="0" applyNumberFormat="1" applyFont="1" applyBorder="1" applyAlignment="1">
      <alignment horizontal="right" vertical="center" wrapText="1"/>
    </xf>
    <xf numFmtId="4" fontId="6" fillId="3" borderId="72" xfId="0" applyNumberFormat="1" applyFont="1" applyFill="1" applyBorder="1" applyAlignment="1">
      <alignment horizontal="right" vertical="center" wrapText="1"/>
    </xf>
    <xf numFmtId="4" fontId="6" fillId="0" borderId="75" xfId="0" applyNumberFormat="1" applyFont="1" applyBorder="1" applyAlignment="1">
      <alignment horizontal="right" vertical="center" wrapText="1"/>
    </xf>
    <xf numFmtId="4" fontId="6" fillId="0" borderId="56" xfId="0" applyNumberFormat="1" applyFont="1" applyBorder="1" applyAlignment="1">
      <alignment horizontal="right" vertical="center" wrapText="1"/>
    </xf>
    <xf numFmtId="4" fontId="6" fillId="0" borderId="61" xfId="0" applyNumberFormat="1" applyFont="1" applyBorder="1" applyAlignment="1">
      <alignment vertical="center" wrapText="1"/>
    </xf>
    <xf numFmtId="4" fontId="6" fillId="3" borderId="76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9" fontId="6" fillId="0" borderId="54" xfId="0" applyNumberFormat="1" applyFont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74" xfId="0" applyFont="1" applyBorder="1" applyAlignment="1">
      <alignment vertical="center" wrapText="1"/>
    </xf>
    <xf numFmtId="4" fontId="5" fillId="6" borderId="74" xfId="0" applyNumberFormat="1" applyFont="1" applyFill="1" applyBorder="1" applyAlignment="1">
      <alignment horizontal="center" vertical="center" wrapText="1"/>
    </xf>
    <xf numFmtId="9" fontId="6" fillId="7" borderId="68" xfId="1" applyFont="1" applyFill="1" applyBorder="1" applyAlignment="1">
      <alignment vertical="center" wrapText="1"/>
    </xf>
    <xf numFmtId="49" fontId="6" fillId="7" borderId="68" xfId="0" applyNumberFormat="1" applyFont="1" applyFill="1" applyBorder="1" applyAlignment="1">
      <alignment vertical="center" wrapText="1"/>
    </xf>
    <xf numFmtId="49" fontId="6" fillId="7" borderId="71" xfId="0" applyNumberFormat="1" applyFont="1" applyFill="1" applyBorder="1" applyAlignment="1">
      <alignment vertical="center" wrapText="1"/>
    </xf>
    <xf numFmtId="49" fontId="6" fillId="7" borderId="55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4" fontId="6" fillId="8" borderId="70" xfId="0" applyNumberFormat="1" applyFont="1" applyFill="1" applyBorder="1" applyAlignment="1">
      <alignment vertical="center" wrapText="1"/>
    </xf>
    <xf numFmtId="4" fontId="10" fillId="5" borderId="74" xfId="0" applyNumberFormat="1" applyFont="1" applyFill="1" applyBorder="1" applyAlignment="1">
      <alignment horizontal="center" vertical="center" wrapText="1"/>
    </xf>
    <xf numFmtId="164" fontId="10" fillId="2" borderId="74" xfId="0" applyNumberFormat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3" fillId="0" borderId="0" xfId="2" applyFont="1"/>
    <xf numFmtId="0" fontId="14" fillId="0" borderId="0" xfId="2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7" fillId="10" borderId="0" xfId="0" applyFont="1" applyFill="1" applyAlignment="1">
      <alignment vertical="center"/>
    </xf>
    <xf numFmtId="0" fontId="7" fillId="10" borderId="0" xfId="0" applyFont="1" applyFill="1" applyAlignment="1">
      <alignment vertical="center" wrapText="1"/>
    </xf>
    <xf numFmtId="164" fontId="5" fillId="6" borderId="74" xfId="0" applyNumberFormat="1" applyFont="1" applyFill="1" applyBorder="1" applyAlignment="1">
      <alignment horizontal="center" vertical="center" wrapText="1"/>
    </xf>
    <xf numFmtId="4" fontId="6" fillId="6" borderId="74" xfId="0" applyNumberFormat="1" applyFont="1" applyFill="1" applyBorder="1" applyAlignment="1">
      <alignment horizontal="center" vertical="center" wrapText="1"/>
    </xf>
    <xf numFmtId="0" fontId="6" fillId="6" borderId="74" xfId="0" applyFont="1" applyFill="1" applyBorder="1" applyAlignment="1">
      <alignment horizontal="center" vertical="center" wrapText="1"/>
    </xf>
    <xf numFmtId="4" fontId="10" fillId="14" borderId="74" xfId="0" applyNumberFormat="1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vertical="center" wrapText="1"/>
    </xf>
    <xf numFmtId="2" fontId="6" fillId="0" borderId="42" xfId="0" applyNumberFormat="1" applyFont="1" applyBorder="1" applyAlignment="1">
      <alignment horizontal="right" vertical="center" wrapText="1"/>
    </xf>
    <xf numFmtId="2" fontId="6" fillId="0" borderId="47" xfId="0" applyNumberFormat="1" applyFont="1" applyBorder="1" applyAlignment="1">
      <alignment horizontal="right" vertical="center" wrapText="1"/>
    </xf>
    <xf numFmtId="165" fontId="6" fillId="0" borderId="28" xfId="0" applyNumberFormat="1" applyFont="1" applyBorder="1" applyAlignment="1">
      <alignment horizontal="right" vertical="center" wrapText="1"/>
    </xf>
    <xf numFmtId="49" fontId="6" fillId="0" borderId="46" xfId="0" applyNumberFormat="1" applyFont="1" applyBorder="1" applyAlignment="1">
      <alignment horizontal="right" vertical="center" wrapText="1"/>
    </xf>
    <xf numFmtId="4" fontId="6" fillId="3" borderId="71" xfId="0" applyNumberFormat="1" applyFont="1" applyFill="1" applyBorder="1" applyAlignment="1">
      <alignment vertical="center" wrapText="1"/>
    </xf>
    <xf numFmtId="2" fontId="6" fillId="0" borderId="83" xfId="0" applyNumberFormat="1" applyFont="1" applyBorder="1" applyAlignment="1">
      <alignment horizontal="right" vertical="center" wrapText="1"/>
    </xf>
    <xf numFmtId="2" fontId="6" fillId="0" borderId="51" xfId="0" applyNumberFormat="1" applyFont="1" applyBorder="1" applyAlignment="1">
      <alignment horizontal="right" vertical="center" wrapText="1"/>
    </xf>
    <xf numFmtId="165" fontId="6" fillId="0" borderId="80" xfId="0" applyNumberFormat="1" applyFont="1" applyBorder="1" applyAlignment="1">
      <alignment horizontal="right" vertical="center" wrapText="1"/>
    </xf>
    <xf numFmtId="49" fontId="6" fillId="0" borderId="78" xfId="0" applyNumberFormat="1" applyFont="1" applyBorder="1" applyAlignment="1">
      <alignment horizontal="right" vertical="center" wrapText="1"/>
    </xf>
    <xf numFmtId="4" fontId="6" fillId="3" borderId="10" xfId="0" applyNumberFormat="1" applyFont="1" applyFill="1" applyBorder="1" applyAlignment="1">
      <alignment vertical="center" wrapText="1"/>
    </xf>
    <xf numFmtId="49" fontId="6" fillId="7" borderId="9" xfId="0" applyNumberFormat="1" applyFont="1" applyFill="1" applyBorder="1" applyAlignment="1">
      <alignment vertical="center" wrapText="1"/>
    </xf>
    <xf numFmtId="4" fontId="5" fillId="5" borderId="74" xfId="0" applyNumberFormat="1" applyFont="1" applyFill="1" applyBorder="1" applyAlignment="1">
      <alignment horizontal="right" vertical="center" wrapText="1"/>
    </xf>
    <xf numFmtId="49" fontId="5" fillId="2" borderId="12" xfId="0" applyNumberFormat="1" applyFont="1" applyFill="1" applyBorder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" fontId="5" fillId="2" borderId="38" xfId="0" applyNumberFormat="1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4" fontId="6" fillId="0" borderId="29" xfId="0" applyNumberFormat="1" applyFont="1" applyBorder="1" applyAlignment="1">
      <alignment vertical="center" wrapText="1"/>
    </xf>
    <xf numFmtId="4" fontId="6" fillId="0" borderId="84" xfId="0" applyNumberFormat="1" applyFont="1" applyBorder="1" applyAlignment="1">
      <alignment vertical="center" wrapText="1"/>
    </xf>
    <xf numFmtId="4" fontId="6" fillId="0" borderId="18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3" borderId="8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4" fontId="5" fillId="5" borderId="11" xfId="0" applyNumberFormat="1" applyFont="1" applyFill="1" applyBorder="1" applyAlignment="1">
      <alignment horizontal="right" vertical="center" wrapText="1"/>
    </xf>
    <xf numFmtId="4" fontId="5" fillId="5" borderId="74" xfId="0" applyNumberFormat="1" applyFont="1" applyFill="1" applyBorder="1" applyAlignment="1">
      <alignment vertical="center" wrapText="1"/>
    </xf>
    <xf numFmtId="4" fontId="6" fillId="0" borderId="87" xfId="0" applyNumberFormat="1" applyFont="1" applyBorder="1" applyAlignment="1">
      <alignment horizontal="right" vertical="center" wrapText="1"/>
    </xf>
    <xf numFmtId="4" fontId="6" fillId="0" borderId="88" xfId="0" applyNumberFormat="1" applyFont="1" applyBorder="1" applyAlignment="1">
      <alignment horizontal="right" vertical="center" wrapText="1"/>
    </xf>
    <xf numFmtId="4" fontId="6" fillId="0" borderId="89" xfId="0" applyNumberFormat="1" applyFont="1" applyBorder="1" applyAlignment="1">
      <alignment vertical="center" wrapText="1"/>
    </xf>
    <xf numFmtId="4" fontId="6" fillId="0" borderId="88" xfId="0" applyNumberFormat="1" applyFont="1" applyBorder="1" applyAlignment="1">
      <alignment vertical="center" wrapText="1"/>
    </xf>
    <xf numFmtId="4" fontId="6" fillId="3" borderId="90" xfId="0" applyNumberFormat="1" applyFont="1" applyFill="1" applyBorder="1" applyAlignment="1">
      <alignment vertical="center" wrapText="1"/>
    </xf>
    <xf numFmtId="164" fontId="5" fillId="5" borderId="90" xfId="0" applyNumberFormat="1" applyFont="1" applyFill="1" applyBorder="1" applyAlignment="1">
      <alignment horizontal="right" vertical="center" wrapText="1"/>
    </xf>
    <xf numFmtId="4" fontId="5" fillId="5" borderId="82" xfId="0" applyNumberFormat="1" applyFont="1" applyFill="1" applyBorder="1" applyAlignment="1">
      <alignment vertical="center" wrapText="1"/>
    </xf>
    <xf numFmtId="0" fontId="6" fillId="2" borderId="90" xfId="0" applyFont="1" applyFill="1" applyBorder="1" applyAlignment="1">
      <alignment vertical="center" wrapText="1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vertical="center" wrapText="1"/>
    </xf>
    <xf numFmtId="0" fontId="6" fillId="0" borderId="99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3" borderId="5" xfId="0" applyNumberFormat="1" applyFont="1" applyFill="1" applyBorder="1" applyAlignment="1">
      <alignment vertical="center" wrapText="1"/>
    </xf>
    <xf numFmtId="4" fontId="6" fillId="5" borderId="9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6" fillId="1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49" fontId="15" fillId="15" borderId="1" xfId="0" applyNumberFormat="1" applyFont="1" applyFill="1" applyBorder="1" applyAlignment="1">
      <alignment horizontal="center" vertical="center" wrapText="1"/>
    </xf>
    <xf numFmtId="4" fontId="15" fillId="15" borderId="1" xfId="0" applyNumberFormat="1" applyFont="1" applyFill="1" applyBorder="1" applyAlignment="1">
      <alignment horizontal="center" vertical="center" wrapText="1"/>
    </xf>
    <xf numFmtId="49" fontId="6" fillId="0" borderId="50" xfId="0" applyNumberFormat="1" applyFont="1" applyBorder="1" applyAlignment="1">
      <alignment vertical="center" wrapText="1"/>
    </xf>
    <xf numFmtId="1" fontId="6" fillId="0" borderId="73" xfId="0" applyNumberFormat="1" applyFont="1" applyBorder="1" applyAlignment="1">
      <alignment horizontal="right" vertical="center" wrapText="1"/>
    </xf>
    <xf numFmtId="2" fontId="6" fillId="0" borderId="10" xfId="0" applyNumberFormat="1" applyFont="1" applyBorder="1" applyAlignment="1">
      <alignment horizontal="right" vertical="center" wrapText="1"/>
    </xf>
    <xf numFmtId="165" fontId="6" fillId="0" borderId="19" xfId="0" applyNumberFormat="1" applyFont="1" applyBorder="1" applyAlignment="1">
      <alignment horizontal="right" vertical="center" wrapText="1"/>
    </xf>
    <xf numFmtId="2" fontId="6" fillId="0" borderId="58" xfId="0" applyNumberFormat="1" applyFont="1" applyBorder="1" applyAlignment="1">
      <alignment vertical="center" wrapText="1"/>
    </xf>
    <xf numFmtId="2" fontId="6" fillId="8" borderId="58" xfId="0" applyNumberFormat="1" applyFont="1" applyFill="1" applyBorder="1" applyAlignment="1">
      <alignment vertical="center" wrapText="1"/>
    </xf>
    <xf numFmtId="49" fontId="6" fillId="7" borderId="10" xfId="0" applyNumberFormat="1" applyFont="1" applyFill="1" applyBorder="1" applyAlignment="1">
      <alignment vertical="center" wrapText="1"/>
    </xf>
    <xf numFmtId="49" fontId="6" fillId="0" borderId="28" xfId="0" applyNumberFormat="1" applyFont="1" applyBorder="1" applyAlignment="1">
      <alignment vertical="center" wrapText="1"/>
    </xf>
    <xf numFmtId="1" fontId="6" fillId="0" borderId="45" xfId="0" applyNumberFormat="1" applyFont="1" applyBorder="1" applyAlignment="1">
      <alignment horizontal="right" vertical="center" wrapText="1"/>
    </xf>
    <xf numFmtId="2" fontId="6" fillId="0" borderId="46" xfId="0" applyNumberFormat="1" applyFont="1" applyBorder="1" applyAlignment="1">
      <alignment vertical="center" wrapText="1"/>
    </xf>
    <xf numFmtId="2" fontId="6" fillId="8" borderId="46" xfId="0" applyNumberFormat="1" applyFont="1" applyFill="1" applyBorder="1" applyAlignment="1">
      <alignment vertical="center" wrapText="1"/>
    </xf>
    <xf numFmtId="49" fontId="6" fillId="0" borderId="100" xfId="0" applyNumberFormat="1" applyFont="1" applyBorder="1" applyAlignment="1">
      <alignment vertical="center" wrapText="1"/>
    </xf>
    <xf numFmtId="1" fontId="6" fillId="0" borderId="61" xfId="0" applyNumberFormat="1" applyFont="1" applyBorder="1" applyAlignment="1">
      <alignment horizontal="right" vertical="center" wrapText="1"/>
    </xf>
    <xf numFmtId="2" fontId="6" fillId="0" borderId="88" xfId="0" applyNumberFormat="1" applyFont="1" applyBorder="1" applyAlignment="1">
      <alignment vertical="center" wrapText="1"/>
    </xf>
    <xf numFmtId="2" fontId="6" fillId="8" borderId="56" xfId="0" applyNumberFormat="1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1" fontId="5" fillId="5" borderId="74" xfId="0" applyNumberFormat="1" applyFont="1" applyFill="1" applyBorder="1" applyAlignment="1">
      <alignment horizontal="right" vertical="center" wrapText="1"/>
    </xf>
    <xf numFmtId="4" fontId="5" fillId="5" borderId="11" xfId="0" applyNumberFormat="1" applyFont="1" applyFill="1" applyBorder="1" applyAlignment="1">
      <alignment vertical="center" wrapText="1"/>
    </xf>
    <xf numFmtId="4" fontId="6" fillId="0" borderId="38" xfId="0" applyNumberFormat="1" applyFont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 wrapText="1"/>
    </xf>
    <xf numFmtId="49" fontId="6" fillId="0" borderId="68" xfId="0" applyNumberFormat="1" applyFont="1" applyBorder="1" applyAlignment="1">
      <alignment horizontal="center" vertical="center" wrapText="1"/>
    </xf>
    <xf numFmtId="49" fontId="6" fillId="0" borderId="71" xfId="0" applyNumberFormat="1" applyFont="1" applyBorder="1" applyAlignment="1">
      <alignment horizontal="center" vertical="center" wrapText="1"/>
    </xf>
    <xf numFmtId="49" fontId="6" fillId="0" borderId="72" xfId="0" applyNumberFormat="1" applyFont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4" fontId="10" fillId="16" borderId="74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3" fillId="0" borderId="59" xfId="0" applyFont="1" applyBorder="1" applyAlignment="1">
      <alignment horizontal="justify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2" fillId="0" borderId="5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2" fillId="11" borderId="26" xfId="0" applyFont="1" applyFill="1" applyBorder="1" applyAlignment="1">
      <alignment horizontal="left" vertical="center" wrapText="1"/>
    </xf>
    <xf numFmtId="0" fontId="2" fillId="11" borderId="27" xfId="0" applyFont="1" applyFill="1" applyBorder="1" applyAlignment="1">
      <alignment horizontal="left" vertical="center" wrapText="1"/>
    </xf>
    <xf numFmtId="0" fontId="2" fillId="11" borderId="28" xfId="0" applyFont="1" applyFill="1" applyBorder="1" applyAlignment="1">
      <alignment horizontal="left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6" fillId="0" borderId="104" xfId="0" applyNumberFormat="1" applyFont="1" applyBorder="1" applyAlignment="1">
      <alignment horizontal="center" vertical="center" wrapText="1"/>
    </xf>
    <xf numFmtId="49" fontId="6" fillId="0" borderId="105" xfId="0" applyNumberFormat="1" applyFont="1" applyBorder="1" applyAlignment="1">
      <alignment horizontal="center" vertical="center" wrapText="1"/>
    </xf>
    <xf numFmtId="0" fontId="5" fillId="2" borderId="91" xfId="0" applyFont="1" applyFill="1" applyBorder="1" applyAlignment="1">
      <alignment horizontal="right" vertical="center" wrapText="1"/>
    </xf>
    <xf numFmtId="0" fontId="5" fillId="2" borderId="92" xfId="0" applyFont="1" applyFill="1" applyBorder="1" applyAlignment="1">
      <alignment horizontal="right" vertical="center" wrapText="1"/>
    </xf>
    <xf numFmtId="164" fontId="5" fillId="2" borderId="93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164" fontId="5" fillId="2" borderId="94" xfId="0" applyNumberFormat="1" applyFont="1" applyFill="1" applyBorder="1" applyAlignment="1">
      <alignment horizontal="right" vertical="center" wrapText="1"/>
    </xf>
    <xf numFmtId="0" fontId="5" fillId="2" borderId="93" xfId="0" applyFont="1" applyFill="1" applyBorder="1" applyAlignment="1">
      <alignment horizontal="right" vertical="center" wrapText="1"/>
    </xf>
    <xf numFmtId="0" fontId="5" fillId="2" borderId="94" xfId="0" applyFont="1" applyFill="1" applyBorder="1" applyAlignment="1">
      <alignment horizontal="right" vertical="center" wrapText="1"/>
    </xf>
    <xf numFmtId="164" fontId="5" fillId="2" borderId="11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78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78" xfId="0" applyFont="1" applyFill="1" applyBorder="1" applyAlignment="1">
      <alignment horizontal="center" vertical="center" wrapText="1"/>
    </xf>
    <xf numFmtId="0" fontId="5" fillId="9" borderId="52" xfId="0" applyFont="1" applyFill="1" applyBorder="1" applyAlignment="1">
      <alignment horizontal="center" vertical="center" wrapText="1"/>
    </xf>
    <xf numFmtId="0" fontId="5" fillId="9" borderId="98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/>
    </xf>
    <xf numFmtId="0" fontId="5" fillId="12" borderId="13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4" fontId="18" fillId="8" borderId="74" xfId="0" applyNumberFormat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 wrapText="1"/>
    </xf>
    <xf numFmtId="0" fontId="5" fillId="2" borderId="80" xfId="0" applyFont="1" applyFill="1" applyBorder="1" applyAlignment="1">
      <alignment horizontal="center" vertical="center" wrapText="1"/>
    </xf>
    <xf numFmtId="0" fontId="5" fillId="2" borderId="81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6" xfId="0" applyFont="1" applyFill="1" applyBorder="1" applyAlignment="1">
      <alignment horizontal="center" vertical="center" wrapText="1"/>
    </xf>
    <xf numFmtId="0" fontId="5" fillId="3" borderId="9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49" fontId="5" fillId="2" borderId="78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5" fillId="2" borderId="77" xfId="0" applyNumberFormat="1" applyFont="1" applyFill="1" applyBorder="1" applyAlignment="1">
      <alignment horizontal="center" vertical="center" wrapText="1"/>
    </xf>
    <xf numFmtId="4" fontId="5" fillId="2" borderId="38" xfId="0" applyNumberFormat="1" applyFont="1" applyFill="1" applyBorder="1" applyAlignment="1">
      <alignment horizontal="center" vertical="center" wrapText="1"/>
    </xf>
    <xf numFmtId="4" fontId="5" fillId="2" borderId="35" xfId="0" applyNumberFormat="1" applyFont="1" applyFill="1" applyBorder="1" applyAlignment="1">
      <alignment horizontal="center" vertical="center" wrapText="1"/>
    </xf>
    <xf numFmtId="4" fontId="5" fillId="2" borderId="78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8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49" fontId="5" fillId="2" borderId="79" xfId="0" applyNumberFormat="1" applyFont="1" applyFill="1" applyBorder="1" applyAlignment="1">
      <alignment horizontal="center" vertical="center" wrapText="1"/>
    </xf>
    <xf numFmtId="49" fontId="5" fillId="2" borderId="81" xfId="0" applyNumberFormat="1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4" fontId="5" fillId="2" borderId="101" xfId="0" applyNumberFormat="1" applyFont="1" applyFill="1" applyBorder="1" applyAlignment="1">
      <alignment horizontal="center" vertical="center" wrapText="1"/>
    </xf>
    <xf numFmtId="4" fontId="5" fillId="2" borderId="102" xfId="0" applyNumberFormat="1" applyFont="1" applyFill="1" applyBorder="1" applyAlignment="1">
      <alignment horizontal="center" vertical="center" wrapText="1"/>
    </xf>
    <xf numFmtId="4" fontId="5" fillId="2" borderId="103" xfId="0" applyNumberFormat="1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7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" fontId="5" fillId="2" borderId="39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15" borderId="74" xfId="0" applyFont="1" applyFill="1" applyBorder="1" applyAlignment="1">
      <alignment horizontal="right" vertical="center"/>
    </xf>
    <xf numFmtId="0" fontId="7" fillId="0" borderId="74" xfId="0" applyFont="1" applyBorder="1" applyAlignment="1">
      <alignment horizontal="center" vertical="center" wrapText="1"/>
    </xf>
    <xf numFmtId="0" fontId="5" fillId="15" borderId="74" xfId="0" applyFont="1" applyFill="1" applyBorder="1" applyAlignment="1">
      <alignment horizontal="right" vertical="center"/>
    </xf>
    <xf numFmtId="0" fontId="5" fillId="6" borderId="79" xfId="0" applyFont="1" applyFill="1" applyBorder="1" applyAlignment="1">
      <alignment horizontal="center" vertical="center" wrapText="1"/>
    </xf>
    <xf numFmtId="0" fontId="5" fillId="6" borderId="80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49" fontId="7" fillId="6" borderId="37" xfId="0" applyNumberFormat="1" applyFont="1" applyFill="1" applyBorder="1" applyAlignment="1">
      <alignment horizontal="center" vertical="center" wrapText="1"/>
    </xf>
    <xf numFmtId="49" fontId="7" fillId="6" borderId="78" xfId="0" applyNumberFormat="1" applyFont="1" applyFill="1" applyBorder="1" applyAlignment="1">
      <alignment horizontal="center" vertical="center" wrapText="1"/>
    </xf>
    <xf numFmtId="4" fontId="7" fillId="6" borderId="37" xfId="0" applyNumberFormat="1" applyFont="1" applyFill="1" applyBorder="1" applyAlignment="1">
      <alignment horizontal="center" vertical="center" wrapText="1"/>
    </xf>
    <xf numFmtId="4" fontId="7" fillId="6" borderId="78" xfId="0" applyNumberFormat="1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78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49697</xdr:colOff>
      <xdr:row>0</xdr:row>
      <xdr:rowOff>0</xdr:rowOff>
    </xdr:from>
    <xdr:to>
      <xdr:col>3</xdr:col>
      <xdr:colOff>59222</xdr:colOff>
      <xdr:row>1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349" y="0"/>
          <a:ext cx="663851" cy="43649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463826</xdr:colOff>
      <xdr:row>0</xdr:row>
      <xdr:rowOff>8283</xdr:rowOff>
    </xdr:from>
    <xdr:to>
      <xdr:col>5</xdr:col>
      <xdr:colOff>397980</xdr:colOff>
      <xdr:row>1</xdr:row>
      <xdr:rowOff>181390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804" y="8283"/>
          <a:ext cx="1242806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654326</xdr:colOff>
      <xdr:row>0</xdr:row>
      <xdr:rowOff>8282</xdr:rowOff>
    </xdr:from>
    <xdr:to>
      <xdr:col>7</xdr:col>
      <xdr:colOff>171864</xdr:colOff>
      <xdr:row>1</xdr:row>
      <xdr:rowOff>152814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956" y="8282"/>
          <a:ext cx="826191" cy="40957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12</xdr:col>
      <xdr:colOff>535148</xdr:colOff>
      <xdr:row>2</xdr:row>
      <xdr:rowOff>93022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867A5F2-CB7E-4EA5-98E4-FA91A7CA5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77609" y="0"/>
          <a:ext cx="1810669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tabSelected="1" view="pageLayout" topLeftCell="A3" zoomScale="115" zoomScaleNormal="100" zoomScalePageLayoutView="115" workbookViewId="0">
      <selection activeCell="K15" sqref="K15"/>
    </sheetView>
  </sheetViews>
  <sheetFormatPr defaultColWidth="9.140625" defaultRowHeight="21" x14ac:dyDescent="0.25"/>
  <cols>
    <col min="1" max="16384" width="9.140625" style="70"/>
  </cols>
  <sheetData>
    <row r="1" spans="2:13" x14ac:dyDescent="0.25">
      <c r="F1" s="71"/>
      <c r="G1" s="71"/>
      <c r="H1" s="71"/>
      <c r="I1" s="71"/>
      <c r="K1" s="71"/>
      <c r="L1" s="71"/>
    </row>
    <row r="2" spans="2:13" ht="24" customHeight="1" x14ac:dyDescent="0.2">
      <c r="C2" s="72" t="s">
        <v>66</v>
      </c>
      <c r="F2" s="71"/>
      <c r="G2" s="71"/>
      <c r="H2" s="71"/>
      <c r="I2" s="71"/>
      <c r="K2" s="71"/>
      <c r="L2" s="71"/>
    </row>
    <row r="3" spans="2:13" x14ac:dyDescent="0.25">
      <c r="F3" s="71"/>
      <c r="G3" s="71"/>
      <c r="H3" s="71"/>
      <c r="I3" s="71"/>
      <c r="K3" s="71"/>
      <c r="L3" s="71"/>
    </row>
    <row r="4" spans="2:13" x14ac:dyDescent="0.25">
      <c r="F4" s="71"/>
      <c r="G4" s="71"/>
      <c r="H4" s="71"/>
      <c r="I4" s="71"/>
    </row>
    <row r="5" spans="2:13" x14ac:dyDescent="0.25">
      <c r="F5" s="71"/>
      <c r="G5" s="71"/>
      <c r="H5" s="71"/>
      <c r="I5" s="71"/>
    </row>
    <row r="6" spans="2:13" x14ac:dyDescent="0.25">
      <c r="F6" s="71"/>
      <c r="G6" s="71"/>
      <c r="H6" s="71"/>
      <c r="I6" s="71"/>
    </row>
    <row r="8" spans="2:13" ht="23.25" customHeight="1" x14ac:dyDescent="0.25">
      <c r="B8" s="171" t="s">
        <v>128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pans="2:13" ht="23.25" customHeight="1" x14ac:dyDescent="0.25"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</row>
    <row r="10" spans="2:13" ht="21" customHeight="1" x14ac:dyDescent="0.25"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</row>
    <row r="11" spans="2:13" ht="21" customHeight="1" x14ac:dyDescent="0.25"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2:13" ht="23.25" x14ac:dyDescent="0.25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3" spans="2:13" ht="23.25" x14ac:dyDescent="0.25">
      <c r="B13" s="73"/>
      <c r="C13" s="73"/>
      <c r="D13" s="171" t="s">
        <v>67</v>
      </c>
      <c r="E13" s="172"/>
      <c r="F13" s="172"/>
      <c r="G13" s="172"/>
      <c r="H13" s="172"/>
      <c r="I13" s="172"/>
      <c r="J13" s="172"/>
      <c r="K13" s="172"/>
      <c r="L13" s="73"/>
      <c r="M13" s="73"/>
    </row>
    <row r="14" spans="2:13" ht="23.25" x14ac:dyDescent="0.25">
      <c r="B14" s="73"/>
      <c r="C14" s="73"/>
      <c r="D14" s="172"/>
      <c r="E14" s="172"/>
      <c r="F14" s="172"/>
      <c r="G14" s="172"/>
      <c r="H14" s="172"/>
      <c r="I14" s="172"/>
      <c r="J14" s="172"/>
      <c r="K14" s="172"/>
      <c r="L14" s="73"/>
      <c r="M14" s="73"/>
    </row>
    <row r="15" spans="2:13" ht="23.25" x14ac:dyDescent="0.25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</row>
    <row r="16" spans="2:13" ht="23.25" x14ac:dyDescent="0.25">
      <c r="B16" s="73"/>
      <c r="C16" s="73"/>
      <c r="D16" s="73"/>
      <c r="E16" s="172" t="s">
        <v>68</v>
      </c>
      <c r="F16" s="172"/>
      <c r="G16" s="172"/>
      <c r="H16" s="172"/>
      <c r="I16" s="172"/>
      <c r="J16" s="172"/>
      <c r="K16" s="73"/>
      <c r="L16" s="73"/>
      <c r="M16" s="73"/>
    </row>
    <row r="17" spans="2:13" ht="23.25" x14ac:dyDescent="0.25">
      <c r="B17" s="73"/>
      <c r="C17" s="73"/>
      <c r="D17" s="73"/>
      <c r="E17" s="172"/>
      <c r="F17" s="172"/>
      <c r="G17" s="172"/>
      <c r="H17" s="172"/>
      <c r="I17" s="172"/>
      <c r="J17" s="172"/>
      <c r="K17" s="73"/>
      <c r="L17" s="73"/>
      <c r="M17" s="73"/>
    </row>
    <row r="21" spans="2:13" x14ac:dyDescent="0.25">
      <c r="B21" s="82" t="s">
        <v>94</v>
      </c>
      <c r="C21" s="82" t="s">
        <v>95</v>
      </c>
    </row>
  </sheetData>
  <mergeCells count="3">
    <mergeCell ref="B8:M11"/>
    <mergeCell ref="D13:K14"/>
    <mergeCell ref="E16:J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"/>
  <sheetViews>
    <sheetView showGridLines="0" view="pageLayout" topLeftCell="B1" zoomScaleNormal="100" zoomScaleSheetLayoutView="115" workbookViewId="0">
      <selection activeCell="B4" sqref="B4:M4"/>
    </sheetView>
  </sheetViews>
  <sheetFormatPr defaultColWidth="8.7109375" defaultRowHeight="15" x14ac:dyDescent="0.25"/>
  <cols>
    <col min="1" max="1" width="8.7109375" style="7"/>
    <col min="2" max="2" width="70.7109375" style="7" customWidth="1"/>
    <col min="3" max="12" width="8.7109375" style="7"/>
    <col min="13" max="13" width="14.7109375" style="7" customWidth="1"/>
    <col min="14" max="257" width="8.7109375" style="7"/>
    <col min="258" max="258" width="70.7109375" style="7" customWidth="1"/>
    <col min="259" max="513" width="8.7109375" style="7"/>
    <col min="514" max="514" width="70.7109375" style="7" customWidth="1"/>
    <col min="515" max="769" width="8.7109375" style="7"/>
    <col min="770" max="770" width="70.7109375" style="7" customWidth="1"/>
    <col min="771" max="1025" width="8.7109375" style="7"/>
    <col min="1026" max="1026" width="70.7109375" style="7" customWidth="1"/>
    <col min="1027" max="1281" width="8.7109375" style="7"/>
    <col min="1282" max="1282" width="70.7109375" style="7" customWidth="1"/>
    <col min="1283" max="1537" width="8.7109375" style="7"/>
    <col min="1538" max="1538" width="70.7109375" style="7" customWidth="1"/>
    <col min="1539" max="1793" width="8.7109375" style="7"/>
    <col min="1794" max="1794" width="70.7109375" style="7" customWidth="1"/>
    <col min="1795" max="2049" width="8.7109375" style="7"/>
    <col min="2050" max="2050" width="70.7109375" style="7" customWidth="1"/>
    <col min="2051" max="2305" width="8.7109375" style="7"/>
    <col min="2306" max="2306" width="70.7109375" style="7" customWidth="1"/>
    <col min="2307" max="2561" width="8.7109375" style="7"/>
    <col min="2562" max="2562" width="70.7109375" style="7" customWidth="1"/>
    <col min="2563" max="2817" width="8.7109375" style="7"/>
    <col min="2818" max="2818" width="70.7109375" style="7" customWidth="1"/>
    <col min="2819" max="3073" width="8.7109375" style="7"/>
    <col min="3074" max="3074" width="70.7109375" style="7" customWidth="1"/>
    <col min="3075" max="3329" width="8.7109375" style="7"/>
    <col min="3330" max="3330" width="70.7109375" style="7" customWidth="1"/>
    <col min="3331" max="3585" width="8.7109375" style="7"/>
    <col min="3586" max="3586" width="70.7109375" style="7" customWidth="1"/>
    <col min="3587" max="3841" width="8.7109375" style="7"/>
    <col min="3842" max="3842" width="70.7109375" style="7" customWidth="1"/>
    <col min="3843" max="4097" width="8.7109375" style="7"/>
    <col min="4098" max="4098" width="70.7109375" style="7" customWidth="1"/>
    <col min="4099" max="4353" width="8.7109375" style="7"/>
    <col min="4354" max="4354" width="70.7109375" style="7" customWidth="1"/>
    <col min="4355" max="4609" width="8.7109375" style="7"/>
    <col min="4610" max="4610" width="70.7109375" style="7" customWidth="1"/>
    <col min="4611" max="4865" width="8.7109375" style="7"/>
    <col min="4866" max="4866" width="70.7109375" style="7" customWidth="1"/>
    <col min="4867" max="5121" width="8.7109375" style="7"/>
    <col min="5122" max="5122" width="70.7109375" style="7" customWidth="1"/>
    <col min="5123" max="5377" width="8.7109375" style="7"/>
    <col min="5378" max="5378" width="70.7109375" style="7" customWidth="1"/>
    <col min="5379" max="5633" width="8.7109375" style="7"/>
    <col min="5634" max="5634" width="70.7109375" style="7" customWidth="1"/>
    <col min="5635" max="5889" width="8.7109375" style="7"/>
    <col min="5890" max="5890" width="70.7109375" style="7" customWidth="1"/>
    <col min="5891" max="6145" width="8.7109375" style="7"/>
    <col min="6146" max="6146" width="70.7109375" style="7" customWidth="1"/>
    <col min="6147" max="6401" width="8.7109375" style="7"/>
    <col min="6402" max="6402" width="70.7109375" style="7" customWidth="1"/>
    <col min="6403" max="6657" width="8.7109375" style="7"/>
    <col min="6658" max="6658" width="70.7109375" style="7" customWidth="1"/>
    <col min="6659" max="6913" width="8.7109375" style="7"/>
    <col min="6914" max="6914" width="70.7109375" style="7" customWidth="1"/>
    <col min="6915" max="7169" width="8.7109375" style="7"/>
    <col min="7170" max="7170" width="70.7109375" style="7" customWidth="1"/>
    <col min="7171" max="7425" width="8.7109375" style="7"/>
    <col min="7426" max="7426" width="70.7109375" style="7" customWidth="1"/>
    <col min="7427" max="7681" width="8.7109375" style="7"/>
    <col min="7682" max="7682" width="70.7109375" style="7" customWidth="1"/>
    <col min="7683" max="7937" width="8.7109375" style="7"/>
    <col min="7938" max="7938" width="70.7109375" style="7" customWidth="1"/>
    <col min="7939" max="8193" width="8.7109375" style="7"/>
    <col min="8194" max="8194" width="70.7109375" style="7" customWidth="1"/>
    <col min="8195" max="8449" width="8.7109375" style="7"/>
    <col min="8450" max="8450" width="70.7109375" style="7" customWidth="1"/>
    <col min="8451" max="8705" width="8.7109375" style="7"/>
    <col min="8706" max="8706" width="70.7109375" style="7" customWidth="1"/>
    <col min="8707" max="8961" width="8.7109375" style="7"/>
    <col min="8962" max="8962" width="70.7109375" style="7" customWidth="1"/>
    <col min="8963" max="9217" width="8.7109375" style="7"/>
    <col min="9218" max="9218" width="70.7109375" style="7" customWidth="1"/>
    <col min="9219" max="9473" width="8.7109375" style="7"/>
    <col min="9474" max="9474" width="70.7109375" style="7" customWidth="1"/>
    <col min="9475" max="9729" width="8.7109375" style="7"/>
    <col min="9730" max="9730" width="70.7109375" style="7" customWidth="1"/>
    <col min="9731" max="9985" width="8.7109375" style="7"/>
    <col min="9986" max="9986" width="70.7109375" style="7" customWidth="1"/>
    <col min="9987" max="10241" width="8.7109375" style="7"/>
    <col min="10242" max="10242" width="70.7109375" style="7" customWidth="1"/>
    <col min="10243" max="10497" width="8.7109375" style="7"/>
    <col min="10498" max="10498" width="70.7109375" style="7" customWidth="1"/>
    <col min="10499" max="10753" width="8.7109375" style="7"/>
    <col min="10754" max="10754" width="70.7109375" style="7" customWidth="1"/>
    <col min="10755" max="11009" width="8.7109375" style="7"/>
    <col min="11010" max="11010" width="70.7109375" style="7" customWidth="1"/>
    <col min="11011" max="11265" width="8.7109375" style="7"/>
    <col min="11266" max="11266" width="70.7109375" style="7" customWidth="1"/>
    <col min="11267" max="11521" width="8.7109375" style="7"/>
    <col min="11522" max="11522" width="70.7109375" style="7" customWidth="1"/>
    <col min="11523" max="11777" width="8.7109375" style="7"/>
    <col min="11778" max="11778" width="70.7109375" style="7" customWidth="1"/>
    <col min="11779" max="12033" width="8.7109375" style="7"/>
    <col min="12034" max="12034" width="70.7109375" style="7" customWidth="1"/>
    <col min="12035" max="12289" width="8.7109375" style="7"/>
    <col min="12290" max="12290" width="70.7109375" style="7" customWidth="1"/>
    <col min="12291" max="12545" width="8.7109375" style="7"/>
    <col min="12546" max="12546" width="70.7109375" style="7" customWidth="1"/>
    <col min="12547" max="12801" width="8.7109375" style="7"/>
    <col min="12802" max="12802" width="70.7109375" style="7" customWidth="1"/>
    <col min="12803" max="13057" width="8.7109375" style="7"/>
    <col min="13058" max="13058" width="70.7109375" style="7" customWidth="1"/>
    <col min="13059" max="13313" width="8.7109375" style="7"/>
    <col min="13314" max="13314" width="70.7109375" style="7" customWidth="1"/>
    <col min="13315" max="13569" width="8.7109375" style="7"/>
    <col min="13570" max="13570" width="70.7109375" style="7" customWidth="1"/>
    <col min="13571" max="13825" width="8.7109375" style="7"/>
    <col min="13826" max="13826" width="70.7109375" style="7" customWidth="1"/>
    <col min="13827" max="14081" width="8.7109375" style="7"/>
    <col min="14082" max="14082" width="70.7109375" style="7" customWidth="1"/>
    <col min="14083" max="14337" width="8.7109375" style="7"/>
    <col min="14338" max="14338" width="70.7109375" style="7" customWidth="1"/>
    <col min="14339" max="14593" width="8.7109375" style="7"/>
    <col min="14594" max="14594" width="70.7109375" style="7" customWidth="1"/>
    <col min="14595" max="14849" width="8.7109375" style="7"/>
    <col min="14850" max="14850" width="70.7109375" style="7" customWidth="1"/>
    <col min="14851" max="15105" width="8.7109375" style="7"/>
    <col min="15106" max="15106" width="70.7109375" style="7" customWidth="1"/>
    <col min="15107" max="15361" width="8.7109375" style="7"/>
    <col min="15362" max="15362" width="70.7109375" style="7" customWidth="1"/>
    <col min="15363" max="15617" width="8.7109375" style="7"/>
    <col min="15618" max="15618" width="70.7109375" style="7" customWidth="1"/>
    <col min="15619" max="15873" width="8.7109375" style="7"/>
    <col min="15874" max="15874" width="70.7109375" style="7" customWidth="1"/>
    <col min="15875" max="16129" width="8.7109375" style="7"/>
    <col min="16130" max="16130" width="70.7109375" style="7" customWidth="1"/>
    <col min="16131" max="16384" width="8.7109375" style="7"/>
  </cols>
  <sheetData>
    <row r="1" spans="1:14" ht="25.5" customHeight="1" x14ac:dyDescent="0.25">
      <c r="A1" s="8"/>
      <c r="B1" s="174" t="s">
        <v>9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6"/>
    </row>
    <row r="2" spans="1:14" ht="35.1" customHeight="1" x14ac:dyDescent="0.25">
      <c r="A2" s="8"/>
      <c r="B2" s="177" t="s">
        <v>80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9"/>
    </row>
    <row r="3" spans="1:14" ht="49.5" customHeight="1" x14ac:dyDescent="0.25">
      <c r="A3" s="8"/>
      <c r="B3" s="180" t="s">
        <v>127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2"/>
    </row>
    <row r="4" spans="1:14" ht="35.1" customHeight="1" x14ac:dyDescent="0.25">
      <c r="A4" s="8"/>
      <c r="B4" s="180" t="s">
        <v>41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2"/>
    </row>
    <row r="5" spans="1:14" ht="39.950000000000003" customHeight="1" x14ac:dyDescent="0.25">
      <c r="A5" s="8"/>
      <c r="B5" s="183" t="s">
        <v>81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5"/>
    </row>
    <row r="6" spans="1:14" ht="35.1" customHeight="1" x14ac:dyDescent="0.25">
      <c r="A6" s="8"/>
      <c r="B6" s="180" t="s">
        <v>82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2"/>
      <c r="N6" s="1"/>
    </row>
    <row r="7" spans="1:14" ht="35.1" customHeight="1" x14ac:dyDescent="0.25">
      <c r="A7" s="66"/>
      <c r="B7" s="201" t="s">
        <v>83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3"/>
      <c r="N7" s="66"/>
    </row>
    <row r="8" spans="1:14" ht="24" customHeight="1" x14ac:dyDescent="0.25">
      <c r="B8" s="197" t="s">
        <v>84</v>
      </c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9"/>
    </row>
    <row r="9" spans="1:14" ht="18.75" customHeight="1" x14ac:dyDescent="0.25"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</row>
    <row r="10" spans="1:14" ht="25.5" customHeight="1" x14ac:dyDescent="0.25">
      <c r="A10" s="8"/>
      <c r="B10" s="196" t="s">
        <v>27</v>
      </c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</row>
    <row r="11" spans="1:14" ht="25.5" customHeight="1" x14ac:dyDescent="0.25">
      <c r="A11" s="8"/>
      <c r="B11" s="204" t="s">
        <v>63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6"/>
    </row>
    <row r="12" spans="1:14" ht="29.25" customHeight="1" x14ac:dyDescent="0.25">
      <c r="A12" s="8"/>
      <c r="B12" s="187" t="s">
        <v>47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9"/>
    </row>
    <row r="13" spans="1:14" ht="39.950000000000003" customHeight="1" x14ac:dyDescent="0.25">
      <c r="A13" s="8"/>
      <c r="B13" s="190" t="s">
        <v>48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2"/>
    </row>
    <row r="14" spans="1:14" ht="30" customHeight="1" x14ac:dyDescent="0.25">
      <c r="A14" s="8"/>
      <c r="B14" s="190" t="s">
        <v>49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2"/>
    </row>
    <row r="15" spans="1:14" ht="39.950000000000003" customHeight="1" x14ac:dyDescent="0.25">
      <c r="A15" s="8"/>
      <c r="B15" s="190" t="s">
        <v>85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65"/>
    </row>
    <row r="16" spans="1:14" ht="39.950000000000003" customHeight="1" x14ac:dyDescent="0.25">
      <c r="A16" s="8"/>
      <c r="B16" s="177" t="s">
        <v>62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9"/>
    </row>
    <row r="17" spans="1:13" ht="44.25" customHeight="1" x14ac:dyDescent="0.25">
      <c r="A17" s="8"/>
      <c r="B17" s="190" t="s">
        <v>65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2"/>
    </row>
    <row r="18" spans="1:13" ht="30.75" customHeight="1" x14ac:dyDescent="0.25">
      <c r="A18" s="8"/>
      <c r="B18" s="193" t="s">
        <v>96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5"/>
    </row>
    <row r="19" spans="1:13" ht="30.75" customHeight="1" x14ac:dyDescent="0.25">
      <c r="A19" s="8"/>
      <c r="B19" s="177" t="s">
        <v>50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9"/>
    </row>
    <row r="20" spans="1:13" ht="29.25" customHeight="1" x14ac:dyDescent="0.25">
      <c r="A20" s="8"/>
      <c r="B20" s="186" t="s">
        <v>51</v>
      </c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</row>
    <row r="21" spans="1:13" ht="56.25" customHeight="1" x14ac:dyDescent="0.25">
      <c r="A21" s="8"/>
      <c r="B21" s="173" t="s">
        <v>46</v>
      </c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</row>
    <row r="23" spans="1:13" x14ac:dyDescent="0.25">
      <c r="B23" s="7" t="s">
        <v>29</v>
      </c>
    </row>
  </sheetData>
  <mergeCells count="21">
    <mergeCell ref="B8:M8"/>
    <mergeCell ref="B9:M9"/>
    <mergeCell ref="B7:M7"/>
    <mergeCell ref="B16:M16"/>
    <mergeCell ref="B11:M11"/>
    <mergeCell ref="B21:M21"/>
    <mergeCell ref="B1:M1"/>
    <mergeCell ref="B2:M2"/>
    <mergeCell ref="B3:M3"/>
    <mergeCell ref="B4:M4"/>
    <mergeCell ref="B5:M5"/>
    <mergeCell ref="B20:M20"/>
    <mergeCell ref="B12:M12"/>
    <mergeCell ref="B13:M13"/>
    <mergeCell ref="B17:M17"/>
    <mergeCell ref="B18:M18"/>
    <mergeCell ref="B14:M14"/>
    <mergeCell ref="B15:L15"/>
    <mergeCell ref="B6:M6"/>
    <mergeCell ref="B19:M19"/>
    <mergeCell ref="B10:M10"/>
  </mergeCells>
  <pageMargins left="0.7" right="0.7" top="0.75" bottom="0.75" header="0.3" footer="0.3"/>
  <pageSetup paperSize="9" scale="69" fitToHeight="0" orientation="landscape" r:id="rId1"/>
  <headerFooter>
    <oddHeader>&amp;C&amp;"Times New Roman,Regular"
Zahtjev za isplatu - Prilog: Izjava o izdacima</oddHeader>
  </headerFooter>
  <rowBreaks count="1" manualBreakCount="1">
    <brk id="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13"/>
  <sheetViews>
    <sheetView showGridLines="0" topLeftCell="C1" zoomScale="70" zoomScaleNormal="70" zoomScalePageLayoutView="70" workbookViewId="0">
      <selection activeCell="T76" sqref="T76"/>
    </sheetView>
  </sheetViews>
  <sheetFormatPr defaultColWidth="8.7109375" defaultRowHeight="15.75" x14ac:dyDescent="0.25"/>
  <cols>
    <col min="1" max="1" width="8.7109375" style="5"/>
    <col min="2" max="2" width="7.7109375" style="5" customWidth="1"/>
    <col min="3" max="3" width="20.7109375" style="5" customWidth="1"/>
    <col min="4" max="4" width="19.5703125" style="5" customWidth="1"/>
    <col min="5" max="5" width="19.140625" style="6" customWidth="1"/>
    <col min="6" max="6" width="21.5703125" style="53" customWidth="1"/>
    <col min="7" max="7" width="15" style="54" customWidth="1"/>
    <col min="8" max="8" width="14.5703125" style="54" customWidth="1"/>
    <col min="9" max="9" width="15.140625" style="54" customWidth="1"/>
    <col min="10" max="10" width="14.7109375" style="54" customWidth="1"/>
    <col min="11" max="11" width="14.28515625" style="54" customWidth="1"/>
    <col min="12" max="12" width="15" style="54" customWidth="1"/>
    <col min="13" max="13" width="15.5703125" style="5" customWidth="1"/>
    <col min="14" max="14" width="16.28515625" style="5" customWidth="1"/>
    <col min="15" max="15" width="15.5703125" style="5" customWidth="1"/>
    <col min="16" max="16" width="18.140625" style="5" customWidth="1"/>
    <col min="17" max="17" width="15.85546875" style="5" customWidth="1"/>
    <col min="18" max="18" width="10" style="5" customWidth="1"/>
    <col min="19" max="19" width="16" style="5" customWidth="1"/>
    <col min="20" max="20" width="16.42578125" style="5" customWidth="1"/>
    <col min="21" max="21" width="16.85546875" style="5" customWidth="1"/>
    <col min="22" max="16384" width="8.7109375" style="5"/>
  </cols>
  <sheetData>
    <row r="1" spans="1:21" ht="15.75" customHeight="1" x14ac:dyDescent="0.25">
      <c r="B1" s="76" t="s">
        <v>97</v>
      </c>
      <c r="C1" s="77"/>
      <c r="D1" s="77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ht="16.5" thickBot="1" x14ac:dyDescent="0.3">
      <c r="B2" s="301"/>
      <c r="C2" s="301"/>
      <c r="D2" s="301"/>
      <c r="E2" s="301"/>
      <c r="F2" s="301"/>
      <c r="G2" s="301"/>
      <c r="H2" s="301"/>
      <c r="I2" s="301"/>
      <c r="J2" s="85"/>
      <c r="K2" s="85"/>
      <c r="L2" s="85"/>
    </row>
    <row r="3" spans="1:21" ht="15.75" customHeight="1" thickTop="1" thickBot="1" x14ac:dyDescent="0.3">
      <c r="B3" s="302" t="s">
        <v>104</v>
      </c>
      <c r="C3" s="302"/>
      <c r="D3" s="303"/>
      <c r="E3" s="303"/>
      <c r="F3" s="303"/>
      <c r="G3" s="303"/>
      <c r="H3" s="303"/>
      <c r="I3" s="303"/>
      <c r="J3" s="303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1" ht="15.75" customHeight="1" thickTop="1" thickBot="1" x14ac:dyDescent="0.3">
      <c r="B4" s="304" t="s">
        <v>105</v>
      </c>
      <c r="C4" s="304"/>
      <c r="D4" s="59" t="s">
        <v>44</v>
      </c>
      <c r="E4" s="59" t="s">
        <v>45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1:21" ht="17.25" thickTop="1" thickBot="1" x14ac:dyDescent="0.3">
      <c r="B5" s="115" t="s">
        <v>69</v>
      </c>
      <c r="C5" s="86"/>
      <c r="D5" s="86"/>
      <c r="E5" s="86"/>
      <c r="F5" s="86"/>
      <c r="G5" s="86"/>
      <c r="H5" s="86"/>
      <c r="I5" s="86"/>
      <c r="J5" s="87"/>
      <c r="K5" s="87"/>
      <c r="L5" s="87"/>
      <c r="M5" s="86"/>
      <c r="N5" s="86"/>
      <c r="O5" s="86"/>
      <c r="P5" s="86"/>
      <c r="Q5" s="86"/>
    </row>
    <row r="6" spans="1:21" ht="17.25" customHeight="1" thickTop="1" thickBot="1" x14ac:dyDescent="0.3">
      <c r="A6" s="207" t="s">
        <v>33</v>
      </c>
      <c r="B6" s="207" t="s">
        <v>20</v>
      </c>
      <c r="C6" s="287" t="s">
        <v>23</v>
      </c>
      <c r="D6" s="287"/>
      <c r="E6" s="287"/>
      <c r="F6" s="287"/>
      <c r="G6" s="287"/>
      <c r="H6" s="287"/>
      <c r="I6" s="288"/>
      <c r="J6" s="289" t="s">
        <v>24</v>
      </c>
      <c r="K6" s="290"/>
      <c r="L6" s="290"/>
      <c r="M6" s="290"/>
      <c r="N6" s="290"/>
      <c r="O6" s="290"/>
      <c r="P6" s="290"/>
      <c r="Q6" s="290"/>
      <c r="R6" s="291" t="s">
        <v>30</v>
      </c>
      <c r="S6" s="207" t="s">
        <v>31</v>
      </c>
      <c r="T6" s="207" t="s">
        <v>32</v>
      </c>
    </row>
    <row r="7" spans="1:21" ht="36" customHeight="1" thickTop="1" thickBot="1" x14ac:dyDescent="0.3">
      <c r="A7" s="208"/>
      <c r="B7" s="208"/>
      <c r="C7" s="294" t="s">
        <v>52</v>
      </c>
      <c r="D7" s="294" t="s">
        <v>53</v>
      </c>
      <c r="E7" s="296" t="s">
        <v>43</v>
      </c>
      <c r="F7" s="296" t="s">
        <v>16</v>
      </c>
      <c r="G7" s="298" t="s">
        <v>17</v>
      </c>
      <c r="H7" s="299"/>
      <c r="I7" s="299"/>
      <c r="J7" s="284" t="s">
        <v>19</v>
      </c>
      <c r="K7" s="283" t="s">
        <v>21</v>
      </c>
      <c r="L7" s="283" t="s">
        <v>22</v>
      </c>
      <c r="M7" s="273" t="s">
        <v>101</v>
      </c>
      <c r="N7" s="274"/>
      <c r="O7" s="274"/>
      <c r="P7" s="235" t="s">
        <v>106</v>
      </c>
      <c r="Q7" s="300" t="s">
        <v>77</v>
      </c>
      <c r="R7" s="292"/>
      <c r="S7" s="208"/>
      <c r="T7" s="208"/>
    </row>
    <row r="8" spans="1:21" ht="36" customHeight="1" thickTop="1" thickBot="1" x14ac:dyDescent="0.3">
      <c r="A8" s="209"/>
      <c r="B8" s="209"/>
      <c r="C8" s="295"/>
      <c r="D8" s="295"/>
      <c r="E8" s="297"/>
      <c r="F8" s="297"/>
      <c r="G8" s="9" t="s">
        <v>18</v>
      </c>
      <c r="H8" s="10" t="s">
        <v>54</v>
      </c>
      <c r="I8" s="11" t="s">
        <v>0</v>
      </c>
      <c r="J8" s="262"/>
      <c r="K8" s="272"/>
      <c r="L8" s="272"/>
      <c r="M8" s="9" t="s">
        <v>18</v>
      </c>
      <c r="N8" s="10" t="s">
        <v>54</v>
      </c>
      <c r="O8" s="110" t="s">
        <v>0</v>
      </c>
      <c r="P8" s="263"/>
      <c r="Q8" s="300"/>
      <c r="R8" s="293"/>
      <c r="S8" s="209"/>
      <c r="T8" s="209"/>
    </row>
    <row r="9" spans="1:21" ht="17.25" thickTop="1" thickBot="1" x14ac:dyDescent="0.3">
      <c r="A9" s="169"/>
      <c r="B9" s="116" t="s">
        <v>2</v>
      </c>
      <c r="C9" s="117" t="s">
        <v>42</v>
      </c>
      <c r="D9" s="117" t="s">
        <v>3</v>
      </c>
      <c r="E9" s="13" t="s">
        <v>4</v>
      </c>
      <c r="F9" s="13" t="s">
        <v>5</v>
      </c>
      <c r="G9" s="15" t="s">
        <v>6</v>
      </c>
      <c r="H9" s="15" t="s">
        <v>7</v>
      </c>
      <c r="I9" s="15" t="s">
        <v>8</v>
      </c>
      <c r="J9" s="14" t="s">
        <v>10</v>
      </c>
      <c r="K9" s="15" t="s">
        <v>11</v>
      </c>
      <c r="L9" s="15" t="s">
        <v>12</v>
      </c>
      <c r="M9" s="16" t="s">
        <v>13</v>
      </c>
      <c r="N9" s="111" t="s">
        <v>14</v>
      </c>
      <c r="O9" s="111" t="s">
        <v>15</v>
      </c>
      <c r="P9" s="118" t="s">
        <v>28</v>
      </c>
      <c r="Q9" s="119" t="s">
        <v>37</v>
      </c>
      <c r="R9" s="18" t="s">
        <v>107</v>
      </c>
      <c r="S9" s="18" t="s">
        <v>38</v>
      </c>
      <c r="T9" s="18" t="s">
        <v>102</v>
      </c>
    </row>
    <row r="10" spans="1:21" x14ac:dyDescent="0.25">
      <c r="A10" s="212" t="s">
        <v>34</v>
      </c>
      <c r="B10" s="166"/>
      <c r="C10" s="20"/>
      <c r="D10" s="20"/>
      <c r="E10" s="21"/>
      <c r="F10" s="22"/>
      <c r="G10" s="23">
        <v>800</v>
      </c>
      <c r="H10" s="24">
        <v>200</v>
      </c>
      <c r="I10" s="25">
        <f>G10+H10</f>
        <v>1000</v>
      </c>
      <c r="J10" s="26"/>
      <c r="K10" s="27"/>
      <c r="L10" s="27"/>
      <c r="M10" s="28">
        <v>400</v>
      </c>
      <c r="N10" s="112">
        <v>100</v>
      </c>
      <c r="O10" s="112">
        <f>M10+N10</f>
        <v>500</v>
      </c>
      <c r="P10" s="112">
        <v>500</v>
      </c>
      <c r="Q10" s="67">
        <v>400</v>
      </c>
      <c r="R10" s="61">
        <v>0.5</v>
      </c>
      <c r="S10" s="29">
        <f>Q10*R10</f>
        <v>200</v>
      </c>
      <c r="T10" s="29">
        <f>Q10-S10</f>
        <v>200</v>
      </c>
    </row>
    <row r="11" spans="1:21" x14ac:dyDescent="0.25">
      <c r="A11" s="213"/>
      <c r="B11" s="167"/>
      <c r="C11" s="31"/>
      <c r="D11" s="31"/>
      <c r="E11" s="32"/>
      <c r="F11" s="33"/>
      <c r="G11" s="34"/>
      <c r="H11" s="35"/>
      <c r="I11" s="36">
        <f t="shared" ref="I11:I14" si="0">G11+H11</f>
        <v>0</v>
      </c>
      <c r="J11" s="37"/>
      <c r="K11" s="38"/>
      <c r="L11" s="38"/>
      <c r="M11" s="39"/>
      <c r="N11" s="113"/>
      <c r="O11" s="112">
        <f t="shared" ref="O11:O14" si="1">M11+N11</f>
        <v>0</v>
      </c>
      <c r="P11" s="112"/>
      <c r="Q11" s="67"/>
      <c r="R11" s="61">
        <v>0.5</v>
      </c>
      <c r="S11" s="29">
        <f t="shared" ref="S11:S14" si="2">Q11*R11</f>
        <v>0</v>
      </c>
      <c r="T11" s="29">
        <f t="shared" ref="T11:T14" si="3">Q11-S11</f>
        <v>0</v>
      </c>
    </row>
    <row r="12" spans="1:21" x14ac:dyDescent="0.25">
      <c r="A12" s="213"/>
      <c r="B12" s="167"/>
      <c r="C12" s="31"/>
      <c r="D12" s="31"/>
      <c r="E12" s="32"/>
      <c r="F12" s="33"/>
      <c r="G12" s="34"/>
      <c r="H12" s="35"/>
      <c r="I12" s="36">
        <f t="shared" si="0"/>
        <v>0</v>
      </c>
      <c r="J12" s="37"/>
      <c r="K12" s="38"/>
      <c r="L12" s="38"/>
      <c r="M12" s="39"/>
      <c r="N12" s="113"/>
      <c r="O12" s="112">
        <f t="shared" si="1"/>
        <v>0</v>
      </c>
      <c r="P12" s="112"/>
      <c r="Q12" s="67"/>
      <c r="R12" s="61">
        <v>0.5</v>
      </c>
      <c r="S12" s="29">
        <f t="shared" si="2"/>
        <v>0</v>
      </c>
      <c r="T12" s="29">
        <f t="shared" si="3"/>
        <v>0</v>
      </c>
    </row>
    <row r="13" spans="1:21" x14ac:dyDescent="0.25">
      <c r="A13" s="213"/>
      <c r="B13" s="167"/>
      <c r="C13" s="31"/>
      <c r="D13" s="31"/>
      <c r="E13" s="32"/>
      <c r="F13" s="33"/>
      <c r="G13" s="34"/>
      <c r="H13" s="35"/>
      <c r="I13" s="36">
        <f t="shared" si="0"/>
        <v>0</v>
      </c>
      <c r="J13" s="37"/>
      <c r="K13" s="38"/>
      <c r="L13" s="38"/>
      <c r="M13" s="39"/>
      <c r="N13" s="113"/>
      <c r="O13" s="112">
        <f t="shared" si="1"/>
        <v>0</v>
      </c>
      <c r="P13" s="112"/>
      <c r="Q13" s="67"/>
      <c r="R13" s="61">
        <v>0.5</v>
      </c>
      <c r="S13" s="29">
        <f t="shared" si="2"/>
        <v>0</v>
      </c>
      <c r="T13" s="29">
        <f t="shared" si="3"/>
        <v>0</v>
      </c>
    </row>
    <row r="14" spans="1:21" ht="16.5" thickBot="1" x14ac:dyDescent="0.3">
      <c r="A14" s="213"/>
      <c r="B14" s="168"/>
      <c r="C14" s="40"/>
      <c r="D14" s="40"/>
      <c r="E14" s="41"/>
      <c r="F14" s="42"/>
      <c r="G14" s="43"/>
      <c r="H14" s="44"/>
      <c r="I14" s="45">
        <f t="shared" si="0"/>
        <v>0</v>
      </c>
      <c r="J14" s="46"/>
      <c r="K14" s="47"/>
      <c r="L14" s="47"/>
      <c r="M14" s="48"/>
      <c r="N14" s="114"/>
      <c r="O14" s="112">
        <f t="shared" si="1"/>
        <v>0</v>
      </c>
      <c r="P14" s="112"/>
      <c r="Q14" s="67"/>
      <c r="R14" s="61">
        <v>0.5</v>
      </c>
      <c r="S14" s="49">
        <f t="shared" si="2"/>
        <v>0</v>
      </c>
      <c r="T14" s="49">
        <f t="shared" si="3"/>
        <v>0</v>
      </c>
    </row>
    <row r="15" spans="1:21" ht="17.25" thickTop="1" thickBot="1" x14ac:dyDescent="0.3">
      <c r="A15" s="160"/>
      <c r="B15" s="160"/>
      <c r="C15" s="160"/>
      <c r="D15" s="160"/>
      <c r="E15" s="160"/>
      <c r="F15" s="161"/>
      <c r="G15" s="3">
        <f>SUM(G10:G14)</f>
        <v>800</v>
      </c>
      <c r="H15" s="3">
        <f>SUM(H10:H14)</f>
        <v>200</v>
      </c>
      <c r="I15" s="3">
        <f>SUM(I10:I14)</f>
        <v>1000</v>
      </c>
      <c r="J15" s="221"/>
      <c r="K15" s="222"/>
      <c r="L15" s="223"/>
      <c r="M15" s="227" t="s">
        <v>1</v>
      </c>
      <c r="N15" s="225"/>
      <c r="O15" s="120">
        <f>SUM(O10:O14)</f>
        <v>500</v>
      </c>
      <c r="P15" s="120">
        <f>SUM(P10:P14)</f>
        <v>500</v>
      </c>
      <c r="Q15" s="210"/>
      <c r="R15" s="224"/>
      <c r="S15" s="121">
        <f>SUM(S10:S14)</f>
        <v>200</v>
      </c>
      <c r="T15" s="121">
        <f>SUM(T10:T14)</f>
        <v>200</v>
      </c>
    </row>
    <row r="16" spans="1:21" ht="17.25" customHeight="1" thickTop="1" x14ac:dyDescent="0.25">
      <c r="A16" s="212" t="s">
        <v>35</v>
      </c>
      <c r="B16" s="166"/>
      <c r="C16" s="20"/>
      <c r="D16" s="20"/>
      <c r="E16" s="21"/>
      <c r="F16" s="22"/>
      <c r="G16" s="23">
        <v>800</v>
      </c>
      <c r="H16" s="24">
        <v>200</v>
      </c>
      <c r="I16" s="25">
        <f>G16+H16</f>
        <v>1000</v>
      </c>
      <c r="J16" s="26"/>
      <c r="K16" s="27"/>
      <c r="L16" s="27"/>
      <c r="M16" s="28">
        <v>400</v>
      </c>
      <c r="N16" s="112">
        <v>100</v>
      </c>
      <c r="O16" s="112">
        <f>M16+N16</f>
        <v>500</v>
      </c>
      <c r="P16" s="112">
        <v>500</v>
      </c>
      <c r="Q16" s="67">
        <v>400</v>
      </c>
      <c r="R16" s="61">
        <v>0.5</v>
      </c>
      <c r="S16" s="29">
        <f>Q16*R16</f>
        <v>200</v>
      </c>
      <c r="T16" s="29">
        <f>Q16-S16</f>
        <v>200</v>
      </c>
    </row>
    <row r="17" spans="1:21" ht="36" customHeight="1" x14ac:dyDescent="0.25">
      <c r="A17" s="213"/>
      <c r="B17" s="167"/>
      <c r="C17" s="31"/>
      <c r="D17" s="31"/>
      <c r="E17" s="32"/>
      <c r="F17" s="33"/>
      <c r="G17" s="34"/>
      <c r="H17" s="35"/>
      <c r="I17" s="36">
        <f t="shared" ref="I17:I20" si="4">G17+H17</f>
        <v>0</v>
      </c>
      <c r="J17" s="37"/>
      <c r="K17" s="38"/>
      <c r="L17" s="38"/>
      <c r="M17" s="39"/>
      <c r="N17" s="113"/>
      <c r="O17" s="112">
        <f t="shared" ref="O17:O20" si="5">M17+N17</f>
        <v>0</v>
      </c>
      <c r="P17" s="112"/>
      <c r="Q17" s="67"/>
      <c r="R17" s="61">
        <v>0.5</v>
      </c>
      <c r="S17" s="29">
        <f t="shared" ref="S17:S20" si="6">Q17*R17</f>
        <v>0</v>
      </c>
      <c r="T17" s="29">
        <f t="shared" ref="T17:T20" si="7">Q17-S17</f>
        <v>0</v>
      </c>
    </row>
    <row r="18" spans="1:21" ht="36" customHeight="1" x14ac:dyDescent="0.25">
      <c r="A18" s="213"/>
      <c r="B18" s="167"/>
      <c r="C18" s="31"/>
      <c r="D18" s="31"/>
      <c r="E18" s="32"/>
      <c r="F18" s="33"/>
      <c r="G18" s="34"/>
      <c r="H18" s="35"/>
      <c r="I18" s="36">
        <f t="shared" si="4"/>
        <v>0</v>
      </c>
      <c r="J18" s="37"/>
      <c r="K18" s="38"/>
      <c r="L18" s="38"/>
      <c r="M18" s="39"/>
      <c r="N18" s="113"/>
      <c r="O18" s="112">
        <f t="shared" si="5"/>
        <v>0</v>
      </c>
      <c r="P18" s="112"/>
      <c r="Q18" s="67"/>
      <c r="R18" s="61">
        <v>0.5</v>
      </c>
      <c r="S18" s="29">
        <f t="shared" si="6"/>
        <v>0</v>
      </c>
      <c r="T18" s="29">
        <f t="shared" si="7"/>
        <v>0</v>
      </c>
    </row>
    <row r="19" spans="1:21" x14ac:dyDescent="0.25">
      <c r="A19" s="213"/>
      <c r="B19" s="167"/>
      <c r="C19" s="31"/>
      <c r="D19" s="31"/>
      <c r="E19" s="32"/>
      <c r="F19" s="33"/>
      <c r="G19" s="34"/>
      <c r="H19" s="35"/>
      <c r="I19" s="36">
        <f t="shared" si="4"/>
        <v>0</v>
      </c>
      <c r="J19" s="37"/>
      <c r="K19" s="38"/>
      <c r="L19" s="38"/>
      <c r="M19" s="39"/>
      <c r="N19" s="113"/>
      <c r="O19" s="112">
        <f t="shared" si="5"/>
        <v>0</v>
      </c>
      <c r="P19" s="112"/>
      <c r="Q19" s="67"/>
      <c r="R19" s="61">
        <v>0.5</v>
      </c>
      <c r="S19" s="29">
        <f t="shared" si="6"/>
        <v>0</v>
      </c>
      <c r="T19" s="29">
        <f t="shared" si="7"/>
        <v>0</v>
      </c>
    </row>
    <row r="20" spans="1:21" ht="16.5" thickBot="1" x14ac:dyDescent="0.3">
      <c r="A20" s="213"/>
      <c r="B20" s="168"/>
      <c r="C20" s="40"/>
      <c r="D20" s="40"/>
      <c r="E20" s="41"/>
      <c r="F20" s="42"/>
      <c r="G20" s="43"/>
      <c r="H20" s="44"/>
      <c r="I20" s="45">
        <f t="shared" si="4"/>
        <v>0</v>
      </c>
      <c r="J20" s="46"/>
      <c r="K20" s="47"/>
      <c r="L20" s="47"/>
      <c r="M20" s="48"/>
      <c r="N20" s="114"/>
      <c r="O20" s="112">
        <f t="shared" si="5"/>
        <v>0</v>
      </c>
      <c r="P20" s="112"/>
      <c r="Q20" s="67"/>
      <c r="R20" s="61">
        <v>0.5</v>
      </c>
      <c r="S20" s="49">
        <f t="shared" si="6"/>
        <v>0</v>
      </c>
      <c r="T20" s="49">
        <f t="shared" si="7"/>
        <v>0</v>
      </c>
    </row>
    <row r="21" spans="1:21" ht="17.25" thickTop="1" thickBot="1" x14ac:dyDescent="0.3">
      <c r="A21" s="160"/>
      <c r="B21" s="225"/>
      <c r="C21" s="225"/>
      <c r="D21" s="225"/>
      <c r="E21" s="225"/>
      <c r="F21" s="226"/>
      <c r="G21" s="3">
        <f>SUM(G16:G20)</f>
        <v>800</v>
      </c>
      <c r="H21" s="3">
        <f>SUM(H16:H20)</f>
        <v>200</v>
      </c>
      <c r="I21" s="3">
        <f>SUM(I16:I20)</f>
        <v>1000</v>
      </c>
      <c r="J21" s="221"/>
      <c r="K21" s="222"/>
      <c r="L21" s="223"/>
      <c r="M21" s="227" t="s">
        <v>1</v>
      </c>
      <c r="N21" s="225"/>
      <c r="O21" s="120">
        <f>SUM(O16:O20)</f>
        <v>500</v>
      </c>
      <c r="P21" s="120">
        <f>SUM(P16:P20)</f>
        <v>500</v>
      </c>
      <c r="Q21" s="210"/>
      <c r="R21" s="224"/>
      <c r="S21" s="121">
        <f>SUM(S16:S20)</f>
        <v>200</v>
      </c>
      <c r="T21" s="121">
        <f>SUM(T16:T20)</f>
        <v>200</v>
      </c>
    </row>
    <row r="22" spans="1:21" ht="16.5" thickTop="1" x14ac:dyDescent="0.25">
      <c r="A22" s="212" t="s">
        <v>36</v>
      </c>
      <c r="B22" s="166"/>
      <c r="C22" s="20"/>
      <c r="D22" s="20"/>
      <c r="E22" s="21"/>
      <c r="F22" s="22"/>
      <c r="G22" s="23">
        <v>800</v>
      </c>
      <c r="H22" s="24">
        <v>200</v>
      </c>
      <c r="I22" s="25">
        <f>G22+H22</f>
        <v>1000</v>
      </c>
      <c r="J22" s="26"/>
      <c r="K22" s="27"/>
      <c r="L22" s="27"/>
      <c r="M22" s="28">
        <v>400</v>
      </c>
      <c r="N22" s="112">
        <v>100</v>
      </c>
      <c r="O22" s="112">
        <f>M22+N22</f>
        <v>500</v>
      </c>
      <c r="P22" s="112">
        <v>500</v>
      </c>
      <c r="Q22" s="67">
        <v>400</v>
      </c>
      <c r="R22" s="61">
        <v>0.5</v>
      </c>
      <c r="S22" s="29">
        <f>Q22*R22</f>
        <v>200</v>
      </c>
      <c r="T22" s="29">
        <f>Q22-S22</f>
        <v>200</v>
      </c>
    </row>
    <row r="23" spans="1:21" x14ac:dyDescent="0.25">
      <c r="A23" s="213"/>
      <c r="B23" s="167"/>
      <c r="C23" s="31"/>
      <c r="D23" s="31"/>
      <c r="E23" s="32"/>
      <c r="F23" s="33"/>
      <c r="G23" s="34"/>
      <c r="H23" s="35"/>
      <c r="I23" s="36">
        <f t="shared" ref="I23:I26" si="8">G23+H23</f>
        <v>0</v>
      </c>
      <c r="J23" s="37"/>
      <c r="K23" s="38"/>
      <c r="L23" s="38"/>
      <c r="M23" s="39"/>
      <c r="N23" s="113"/>
      <c r="O23" s="112">
        <f t="shared" ref="O23:O26" si="9">M23+N23</f>
        <v>0</v>
      </c>
      <c r="P23" s="112"/>
      <c r="Q23" s="67"/>
      <c r="R23" s="61">
        <v>0.5</v>
      </c>
      <c r="S23" s="29">
        <f t="shared" ref="S23:S26" si="10">Q23*R23</f>
        <v>0</v>
      </c>
      <c r="T23" s="29">
        <f t="shared" ref="T23:T26" si="11">Q23-S23</f>
        <v>0</v>
      </c>
    </row>
    <row r="24" spans="1:21" x14ac:dyDescent="0.25">
      <c r="A24" s="213"/>
      <c r="B24" s="167"/>
      <c r="C24" s="31"/>
      <c r="D24" s="31"/>
      <c r="E24" s="32"/>
      <c r="F24" s="33"/>
      <c r="G24" s="34"/>
      <c r="H24" s="35"/>
      <c r="I24" s="36">
        <f t="shared" si="8"/>
        <v>0</v>
      </c>
      <c r="J24" s="37"/>
      <c r="K24" s="38"/>
      <c r="L24" s="38"/>
      <c r="M24" s="39"/>
      <c r="N24" s="113"/>
      <c r="O24" s="112">
        <f t="shared" si="9"/>
        <v>0</v>
      </c>
      <c r="P24" s="112"/>
      <c r="Q24" s="67"/>
      <c r="R24" s="61">
        <v>0.5</v>
      </c>
      <c r="S24" s="29">
        <f t="shared" si="10"/>
        <v>0</v>
      </c>
      <c r="T24" s="29">
        <f t="shared" si="11"/>
        <v>0</v>
      </c>
    </row>
    <row r="25" spans="1:21" ht="17.25" customHeight="1" x14ac:dyDescent="0.25">
      <c r="A25" s="213"/>
      <c r="B25" s="167"/>
      <c r="C25" s="31"/>
      <c r="D25" s="31"/>
      <c r="E25" s="32"/>
      <c r="F25" s="33"/>
      <c r="G25" s="34"/>
      <c r="H25" s="35"/>
      <c r="I25" s="36">
        <f t="shared" si="8"/>
        <v>0</v>
      </c>
      <c r="J25" s="37"/>
      <c r="K25" s="38"/>
      <c r="L25" s="38"/>
      <c r="M25" s="39"/>
      <c r="N25" s="113"/>
      <c r="O25" s="112">
        <f t="shared" si="9"/>
        <v>0</v>
      </c>
      <c r="P25" s="112"/>
      <c r="Q25" s="67"/>
      <c r="R25" s="61">
        <v>0.5</v>
      </c>
      <c r="S25" s="29">
        <f t="shared" si="10"/>
        <v>0</v>
      </c>
      <c r="T25" s="29">
        <f t="shared" si="11"/>
        <v>0</v>
      </c>
    </row>
    <row r="26" spans="1:21" ht="21" customHeight="1" thickBot="1" x14ac:dyDescent="0.3">
      <c r="A26" s="213"/>
      <c r="B26" s="168"/>
      <c r="C26" s="40"/>
      <c r="D26" s="40"/>
      <c r="E26" s="41"/>
      <c r="F26" s="42"/>
      <c r="G26" s="43"/>
      <c r="H26" s="44"/>
      <c r="I26" s="45">
        <f t="shared" si="8"/>
        <v>0</v>
      </c>
      <c r="J26" s="46"/>
      <c r="K26" s="47"/>
      <c r="L26" s="47"/>
      <c r="M26" s="48"/>
      <c r="N26" s="114"/>
      <c r="O26" s="112">
        <f t="shared" si="9"/>
        <v>0</v>
      </c>
      <c r="P26" s="112"/>
      <c r="Q26" s="67"/>
      <c r="R26" s="61">
        <v>0.5</v>
      </c>
      <c r="S26" s="49">
        <f t="shared" si="10"/>
        <v>0</v>
      </c>
      <c r="T26" s="49">
        <f t="shared" si="11"/>
        <v>0</v>
      </c>
    </row>
    <row r="27" spans="1:21" ht="17.25" thickTop="1" thickBot="1" x14ac:dyDescent="0.3">
      <c r="A27" s="160"/>
      <c r="B27" s="225"/>
      <c r="C27" s="225"/>
      <c r="D27" s="225"/>
      <c r="E27" s="225"/>
      <c r="F27" s="226"/>
      <c r="G27" s="3">
        <f>SUM(G22:G26)</f>
        <v>800</v>
      </c>
      <c r="H27" s="3">
        <f>SUM(H22:H26)</f>
        <v>200</v>
      </c>
      <c r="I27" s="3">
        <f>SUM(I22:I26)</f>
        <v>1000</v>
      </c>
      <c r="J27" s="221"/>
      <c r="K27" s="222"/>
      <c r="L27" s="223"/>
      <c r="M27" s="227" t="s">
        <v>1</v>
      </c>
      <c r="N27" s="225"/>
      <c r="O27" s="120">
        <f>SUM(O22:O26)</f>
        <v>500</v>
      </c>
      <c r="P27" s="120">
        <f>SUM(P22:P26)</f>
        <v>500</v>
      </c>
      <c r="Q27" s="210"/>
      <c r="R27" s="224"/>
      <c r="S27" s="121">
        <f>SUM(S22:S26)</f>
        <v>200</v>
      </c>
      <c r="T27" s="121">
        <f>SUM(T22:T26)</f>
        <v>200</v>
      </c>
    </row>
    <row r="28" spans="1:21" ht="17.25" thickTop="1" thickBot="1" x14ac:dyDescent="0.3">
      <c r="B28" s="115" t="s">
        <v>72</v>
      </c>
      <c r="C28" s="86"/>
      <c r="D28" s="86"/>
      <c r="E28" s="86"/>
      <c r="F28" s="86"/>
      <c r="G28" s="86"/>
      <c r="H28" s="86"/>
      <c r="I28" s="86"/>
      <c r="J28" s="87"/>
      <c r="K28" s="87"/>
      <c r="L28" s="87"/>
      <c r="M28" s="86"/>
      <c r="N28" s="86"/>
      <c r="O28" s="86"/>
      <c r="P28" s="86"/>
      <c r="Q28" s="86"/>
    </row>
    <row r="29" spans="1:21" ht="15" customHeight="1" thickTop="1" thickBot="1" x14ac:dyDescent="0.3">
      <c r="A29" s="207" t="s">
        <v>33</v>
      </c>
      <c r="B29" s="207" t="s">
        <v>20</v>
      </c>
      <c r="C29" s="286" t="s">
        <v>23</v>
      </c>
      <c r="D29" s="287"/>
      <c r="E29" s="287"/>
      <c r="F29" s="287"/>
      <c r="G29" s="287"/>
      <c r="H29" s="287"/>
      <c r="I29" s="288"/>
      <c r="J29" s="289" t="s">
        <v>24</v>
      </c>
      <c r="K29" s="290"/>
      <c r="L29" s="290"/>
      <c r="M29" s="290"/>
      <c r="N29" s="290"/>
      <c r="O29" s="290"/>
      <c r="P29" s="290"/>
      <c r="Q29" s="290"/>
      <c r="R29" s="291" t="s">
        <v>30</v>
      </c>
      <c r="S29" s="207" t="s">
        <v>31</v>
      </c>
      <c r="T29" s="207" t="s">
        <v>32</v>
      </c>
      <c r="U29" s="275" t="s">
        <v>108</v>
      </c>
    </row>
    <row r="30" spans="1:21" ht="16.5" thickTop="1" x14ac:dyDescent="0.25">
      <c r="A30" s="208"/>
      <c r="B30" s="208"/>
      <c r="C30" s="277" t="s">
        <v>52</v>
      </c>
      <c r="D30" s="279" t="s">
        <v>53</v>
      </c>
      <c r="E30" s="279" t="s">
        <v>43</v>
      </c>
      <c r="F30" s="279" t="s">
        <v>16</v>
      </c>
      <c r="G30" s="280" t="s">
        <v>17</v>
      </c>
      <c r="H30" s="281"/>
      <c r="I30" s="282"/>
      <c r="J30" s="254" t="s">
        <v>19</v>
      </c>
      <c r="K30" s="283" t="s">
        <v>21</v>
      </c>
      <c r="L30" s="283" t="s">
        <v>22</v>
      </c>
      <c r="M30" s="273" t="s">
        <v>101</v>
      </c>
      <c r="N30" s="274"/>
      <c r="O30" s="284"/>
      <c r="P30" s="235" t="s">
        <v>106</v>
      </c>
      <c r="Q30" s="273" t="s">
        <v>77</v>
      </c>
      <c r="R30" s="292"/>
      <c r="S30" s="208"/>
      <c r="T30" s="208"/>
      <c r="U30" s="276"/>
    </row>
    <row r="31" spans="1:21" x14ac:dyDescent="0.25">
      <c r="A31" s="209"/>
      <c r="B31" s="209"/>
      <c r="C31" s="278"/>
      <c r="D31" s="267"/>
      <c r="E31" s="267"/>
      <c r="F31" s="267"/>
      <c r="G31" s="9" t="s">
        <v>18</v>
      </c>
      <c r="H31" s="10" t="s">
        <v>54</v>
      </c>
      <c r="I31" s="11" t="s">
        <v>0</v>
      </c>
      <c r="J31" s="256"/>
      <c r="K31" s="272"/>
      <c r="L31" s="272"/>
      <c r="M31" s="9" t="s">
        <v>18</v>
      </c>
      <c r="N31" s="10" t="s">
        <v>54</v>
      </c>
      <c r="O31" s="110" t="s">
        <v>0</v>
      </c>
      <c r="P31" s="263"/>
      <c r="Q31" s="285"/>
      <c r="R31" s="293"/>
      <c r="S31" s="209"/>
      <c r="T31" s="209"/>
      <c r="U31" s="276"/>
    </row>
    <row r="32" spans="1:21" ht="16.5" thickBot="1" x14ac:dyDescent="0.3">
      <c r="A32" s="169"/>
      <c r="B32" s="116" t="s">
        <v>2</v>
      </c>
      <c r="C32" s="117" t="s">
        <v>42</v>
      </c>
      <c r="D32" s="117" t="s">
        <v>3</v>
      </c>
      <c r="E32" s="13" t="s">
        <v>4</v>
      </c>
      <c r="F32" s="13" t="s">
        <v>5</v>
      </c>
      <c r="G32" s="15" t="s">
        <v>6</v>
      </c>
      <c r="H32" s="15" t="s">
        <v>7</v>
      </c>
      <c r="I32" s="15" t="s">
        <v>8</v>
      </c>
      <c r="J32" s="14" t="s">
        <v>10</v>
      </c>
      <c r="K32" s="15" t="s">
        <v>11</v>
      </c>
      <c r="L32" s="15" t="s">
        <v>12</v>
      </c>
      <c r="M32" s="16" t="s">
        <v>13</v>
      </c>
      <c r="N32" s="111" t="s">
        <v>14</v>
      </c>
      <c r="O32" s="111" t="s">
        <v>15</v>
      </c>
      <c r="P32" s="118" t="s">
        <v>28</v>
      </c>
      <c r="Q32" s="17" t="s">
        <v>37</v>
      </c>
      <c r="R32" s="18" t="s">
        <v>107</v>
      </c>
      <c r="S32" s="18" t="s">
        <v>38</v>
      </c>
      <c r="T32" s="18" t="s">
        <v>102</v>
      </c>
      <c r="U32" s="12" t="s">
        <v>103</v>
      </c>
    </row>
    <row r="33" spans="1:21" x14ac:dyDescent="0.25">
      <c r="A33" s="212" t="s">
        <v>34</v>
      </c>
      <c r="B33" s="19"/>
      <c r="C33" s="20"/>
      <c r="D33" s="20"/>
      <c r="E33" s="21"/>
      <c r="F33" s="22"/>
      <c r="G33" s="23">
        <v>800</v>
      </c>
      <c r="H33" s="24">
        <v>200</v>
      </c>
      <c r="I33" s="25">
        <f>G33+H33</f>
        <v>1000</v>
      </c>
      <c r="J33" s="26"/>
      <c r="K33" s="27"/>
      <c r="L33" s="27"/>
      <c r="M33" s="28">
        <v>400</v>
      </c>
      <c r="N33" s="112">
        <v>100</v>
      </c>
      <c r="O33" s="112">
        <f>M33+N33</f>
        <v>500</v>
      </c>
      <c r="P33" s="112">
        <v>500</v>
      </c>
      <c r="Q33" s="67">
        <v>400</v>
      </c>
      <c r="R33" s="61">
        <v>0.5</v>
      </c>
      <c r="S33" s="29">
        <f>Q33*R33</f>
        <v>200</v>
      </c>
      <c r="T33" s="29">
        <f>Q33-S33</f>
        <v>200</v>
      </c>
      <c r="U33" s="62"/>
    </row>
    <row r="34" spans="1:21" ht="17.25" customHeight="1" x14ac:dyDescent="0.25">
      <c r="A34" s="213"/>
      <c r="B34" s="30"/>
      <c r="C34" s="31"/>
      <c r="D34" s="31"/>
      <c r="E34" s="32"/>
      <c r="F34" s="33"/>
      <c r="G34" s="34"/>
      <c r="H34" s="35"/>
      <c r="I34" s="36">
        <f t="shared" ref="I34:I37" si="12">G34+H34</f>
        <v>0</v>
      </c>
      <c r="J34" s="37"/>
      <c r="K34" s="38"/>
      <c r="L34" s="38"/>
      <c r="M34" s="39"/>
      <c r="N34" s="113"/>
      <c r="O34" s="112">
        <f t="shared" ref="O34:O37" si="13">M34+N34</f>
        <v>0</v>
      </c>
      <c r="P34" s="112"/>
      <c r="Q34" s="67"/>
      <c r="R34" s="61">
        <v>0.5</v>
      </c>
      <c r="S34" s="29">
        <f t="shared" ref="S34:S37" si="14">Q34*R34</f>
        <v>0</v>
      </c>
      <c r="T34" s="29">
        <f t="shared" ref="T34:T37" si="15">Q34-S34</f>
        <v>0</v>
      </c>
      <c r="U34" s="63"/>
    </row>
    <row r="35" spans="1:21" ht="17.25" customHeight="1" x14ac:dyDescent="0.25">
      <c r="A35" s="213"/>
      <c r="B35" s="30"/>
      <c r="C35" s="31"/>
      <c r="D35" s="31"/>
      <c r="E35" s="32"/>
      <c r="F35" s="33"/>
      <c r="G35" s="34"/>
      <c r="H35" s="35"/>
      <c r="I35" s="36">
        <f t="shared" si="12"/>
        <v>0</v>
      </c>
      <c r="J35" s="37"/>
      <c r="K35" s="38"/>
      <c r="L35" s="38"/>
      <c r="M35" s="39"/>
      <c r="N35" s="113"/>
      <c r="O35" s="112">
        <f t="shared" si="13"/>
        <v>0</v>
      </c>
      <c r="P35" s="112"/>
      <c r="Q35" s="67"/>
      <c r="R35" s="61">
        <v>0.5</v>
      </c>
      <c r="S35" s="29">
        <f t="shared" si="14"/>
        <v>0</v>
      </c>
      <c r="T35" s="29">
        <f t="shared" si="15"/>
        <v>0</v>
      </c>
      <c r="U35" s="63"/>
    </row>
    <row r="36" spans="1:21" x14ac:dyDescent="0.25">
      <c r="A36" s="213"/>
      <c r="B36" s="30"/>
      <c r="C36" s="31"/>
      <c r="D36" s="31"/>
      <c r="E36" s="32"/>
      <c r="F36" s="33"/>
      <c r="G36" s="34"/>
      <c r="H36" s="35"/>
      <c r="I36" s="36">
        <f t="shared" si="12"/>
        <v>0</v>
      </c>
      <c r="J36" s="37"/>
      <c r="K36" s="38"/>
      <c r="L36" s="38"/>
      <c r="M36" s="39"/>
      <c r="N36" s="113"/>
      <c r="O36" s="112">
        <f t="shared" si="13"/>
        <v>0</v>
      </c>
      <c r="P36" s="112"/>
      <c r="Q36" s="67"/>
      <c r="R36" s="61">
        <v>0.5</v>
      </c>
      <c r="S36" s="29">
        <f t="shared" si="14"/>
        <v>0</v>
      </c>
      <c r="T36" s="29">
        <f t="shared" si="15"/>
        <v>0</v>
      </c>
      <c r="U36" s="63"/>
    </row>
    <row r="37" spans="1:21" ht="23.25" customHeight="1" thickBot="1" x14ac:dyDescent="0.3">
      <c r="A37" s="213"/>
      <c r="B37" s="83"/>
      <c r="C37" s="40"/>
      <c r="D37" s="40"/>
      <c r="E37" s="41"/>
      <c r="F37" s="42"/>
      <c r="G37" s="43"/>
      <c r="H37" s="44"/>
      <c r="I37" s="45">
        <f t="shared" si="12"/>
        <v>0</v>
      </c>
      <c r="J37" s="122"/>
      <c r="K37" s="123"/>
      <c r="L37" s="123"/>
      <c r="M37" s="124"/>
      <c r="N37" s="125"/>
      <c r="O37" s="112">
        <f t="shared" si="13"/>
        <v>0</v>
      </c>
      <c r="P37" s="112"/>
      <c r="Q37" s="67"/>
      <c r="R37" s="61">
        <v>0.5</v>
      </c>
      <c r="S37" s="49">
        <f t="shared" si="14"/>
        <v>0</v>
      </c>
      <c r="T37" s="126">
        <f t="shared" si="15"/>
        <v>0</v>
      </c>
      <c r="U37" s="64"/>
    </row>
    <row r="38" spans="1:21" ht="22.5" customHeight="1" thickTop="1" thickBot="1" x14ac:dyDescent="0.3">
      <c r="A38" s="160"/>
      <c r="B38" s="214"/>
      <c r="C38" s="214"/>
      <c r="D38" s="214"/>
      <c r="E38" s="214"/>
      <c r="F38" s="215"/>
      <c r="G38" s="127">
        <f>SUM(G33:G37)</f>
        <v>800</v>
      </c>
      <c r="H38" s="127">
        <f>SUM(H33:H37)</f>
        <v>200</v>
      </c>
      <c r="I38" s="127">
        <f>SUM(I33:I37)</f>
        <v>1000</v>
      </c>
      <c r="J38" s="216"/>
      <c r="K38" s="217"/>
      <c r="L38" s="218"/>
      <c r="M38" s="219" t="s">
        <v>1</v>
      </c>
      <c r="N38" s="220"/>
      <c r="O38" s="120">
        <f>SUM(O33:O37)</f>
        <v>500</v>
      </c>
      <c r="P38" s="105">
        <f>SUM(P33:P37)</f>
        <v>500</v>
      </c>
      <c r="Q38" s="210"/>
      <c r="R38" s="224"/>
      <c r="S38" s="121">
        <f>SUM(S33:S37)</f>
        <v>200</v>
      </c>
      <c r="T38" s="128">
        <f>SUM(T33:T37)</f>
        <v>200</v>
      </c>
      <c r="U38" s="129"/>
    </row>
    <row r="39" spans="1:21" ht="32.25" customHeight="1" thickTop="1" x14ac:dyDescent="0.25">
      <c r="A39" s="212" t="s">
        <v>35</v>
      </c>
      <c r="B39" s="19"/>
      <c r="C39" s="20"/>
      <c r="D39" s="20"/>
      <c r="E39" s="21"/>
      <c r="F39" s="22"/>
      <c r="G39" s="23">
        <v>800</v>
      </c>
      <c r="H39" s="24">
        <v>200</v>
      </c>
      <c r="I39" s="25">
        <f>G39+H39</f>
        <v>1000</v>
      </c>
      <c r="J39" s="26"/>
      <c r="K39" s="27"/>
      <c r="L39" s="27"/>
      <c r="M39" s="28">
        <v>400</v>
      </c>
      <c r="N39" s="112">
        <v>100</v>
      </c>
      <c r="O39" s="112">
        <f>M39+N39</f>
        <v>500</v>
      </c>
      <c r="P39" s="112">
        <v>500</v>
      </c>
      <c r="Q39" s="67">
        <v>400</v>
      </c>
      <c r="R39" s="61">
        <v>0.5</v>
      </c>
      <c r="S39" s="29">
        <f>Q39*R39</f>
        <v>200</v>
      </c>
      <c r="T39" s="29">
        <f>Q39-S39</f>
        <v>200</v>
      </c>
      <c r="U39" s="62"/>
    </row>
    <row r="40" spans="1:21" x14ac:dyDescent="0.25">
      <c r="A40" s="213"/>
      <c r="B40" s="30"/>
      <c r="C40" s="31"/>
      <c r="D40" s="31"/>
      <c r="E40" s="32"/>
      <c r="F40" s="33"/>
      <c r="G40" s="34"/>
      <c r="H40" s="35"/>
      <c r="I40" s="36">
        <f t="shared" ref="I40:I43" si="16">G40+H40</f>
        <v>0</v>
      </c>
      <c r="J40" s="37"/>
      <c r="K40" s="38"/>
      <c r="L40" s="38"/>
      <c r="M40" s="39"/>
      <c r="N40" s="113"/>
      <c r="O40" s="112">
        <f t="shared" ref="O40:O43" si="17">M40+N40</f>
        <v>0</v>
      </c>
      <c r="P40" s="112"/>
      <c r="Q40" s="67"/>
      <c r="R40" s="61">
        <v>0.5</v>
      </c>
      <c r="S40" s="29">
        <f t="shared" ref="S40:S43" si="18">Q40*R40</f>
        <v>0</v>
      </c>
      <c r="T40" s="29">
        <f t="shared" ref="T40:T43" si="19">Q40-S40</f>
        <v>0</v>
      </c>
      <c r="U40" s="63"/>
    </row>
    <row r="41" spans="1:21" x14ac:dyDescent="0.25">
      <c r="A41" s="213"/>
      <c r="B41" s="30"/>
      <c r="C41" s="31"/>
      <c r="D41" s="31"/>
      <c r="E41" s="32"/>
      <c r="F41" s="33"/>
      <c r="G41" s="34"/>
      <c r="H41" s="35"/>
      <c r="I41" s="36">
        <f t="shared" si="16"/>
        <v>0</v>
      </c>
      <c r="J41" s="37"/>
      <c r="K41" s="38"/>
      <c r="L41" s="38"/>
      <c r="M41" s="39"/>
      <c r="N41" s="113"/>
      <c r="O41" s="112">
        <f t="shared" si="17"/>
        <v>0</v>
      </c>
      <c r="P41" s="112"/>
      <c r="Q41" s="67"/>
      <c r="R41" s="61">
        <v>0.5</v>
      </c>
      <c r="S41" s="29">
        <f t="shared" si="18"/>
        <v>0</v>
      </c>
      <c r="T41" s="29">
        <f t="shared" si="19"/>
        <v>0</v>
      </c>
      <c r="U41" s="63"/>
    </row>
    <row r="42" spans="1:21" x14ac:dyDescent="0.25">
      <c r="A42" s="213"/>
      <c r="B42" s="30"/>
      <c r="C42" s="31"/>
      <c r="D42" s="31"/>
      <c r="E42" s="32"/>
      <c r="F42" s="33"/>
      <c r="G42" s="34"/>
      <c r="H42" s="35"/>
      <c r="I42" s="36">
        <f t="shared" si="16"/>
        <v>0</v>
      </c>
      <c r="J42" s="37"/>
      <c r="K42" s="38"/>
      <c r="L42" s="38"/>
      <c r="M42" s="39"/>
      <c r="N42" s="113"/>
      <c r="O42" s="112">
        <f t="shared" si="17"/>
        <v>0</v>
      </c>
      <c r="P42" s="112"/>
      <c r="Q42" s="67"/>
      <c r="R42" s="61">
        <v>0.5</v>
      </c>
      <c r="S42" s="29">
        <f t="shared" si="18"/>
        <v>0</v>
      </c>
      <c r="T42" s="29">
        <f t="shared" si="19"/>
        <v>0</v>
      </c>
      <c r="U42" s="63"/>
    </row>
    <row r="43" spans="1:21" ht="16.5" thickBot="1" x14ac:dyDescent="0.3">
      <c r="A43" s="213"/>
      <c r="B43" s="83"/>
      <c r="C43" s="40"/>
      <c r="D43" s="40"/>
      <c r="E43" s="41"/>
      <c r="F43" s="42"/>
      <c r="G43" s="43"/>
      <c r="H43" s="44"/>
      <c r="I43" s="45">
        <f t="shared" si="16"/>
        <v>0</v>
      </c>
      <c r="J43" s="122"/>
      <c r="K43" s="123"/>
      <c r="L43" s="123"/>
      <c r="M43" s="124"/>
      <c r="N43" s="125"/>
      <c r="O43" s="112">
        <f t="shared" si="17"/>
        <v>0</v>
      </c>
      <c r="P43" s="112"/>
      <c r="Q43" s="67"/>
      <c r="R43" s="61">
        <v>0.5</v>
      </c>
      <c r="S43" s="49">
        <f t="shared" si="18"/>
        <v>0</v>
      </c>
      <c r="T43" s="126">
        <f t="shared" si="19"/>
        <v>0</v>
      </c>
      <c r="U43" s="64"/>
    </row>
    <row r="44" spans="1:21" ht="17.25" thickTop="1" thickBot="1" x14ac:dyDescent="0.3">
      <c r="A44" s="160"/>
      <c r="B44" s="214"/>
      <c r="C44" s="214"/>
      <c r="D44" s="214"/>
      <c r="E44" s="214"/>
      <c r="F44" s="215"/>
      <c r="G44" s="127">
        <f>SUM(G39:G43)</f>
        <v>800</v>
      </c>
      <c r="H44" s="127">
        <f>SUM(H39:H43)</f>
        <v>200</v>
      </c>
      <c r="I44" s="127">
        <f>SUM(I39:I43)</f>
        <v>1000</v>
      </c>
      <c r="J44" s="216"/>
      <c r="K44" s="217"/>
      <c r="L44" s="218"/>
      <c r="M44" s="219" t="s">
        <v>1</v>
      </c>
      <c r="N44" s="220"/>
      <c r="O44" s="120">
        <f>SUM(O39:O43)</f>
        <v>500</v>
      </c>
      <c r="P44" s="105">
        <f>SUM(P39:P43)</f>
        <v>500</v>
      </c>
      <c r="Q44" s="210"/>
      <c r="R44" s="224"/>
      <c r="S44" s="121">
        <f>SUM(S39:S43)</f>
        <v>200</v>
      </c>
      <c r="T44" s="128">
        <f>SUM(T39:T43)</f>
        <v>200</v>
      </c>
      <c r="U44" s="129"/>
    </row>
    <row r="45" spans="1:21" ht="16.5" thickTop="1" x14ac:dyDescent="0.25">
      <c r="A45" s="212" t="s">
        <v>36</v>
      </c>
      <c r="B45" s="19"/>
      <c r="C45" s="20"/>
      <c r="D45" s="20"/>
      <c r="E45" s="21"/>
      <c r="F45" s="22"/>
      <c r="G45" s="23">
        <v>800</v>
      </c>
      <c r="H45" s="24">
        <v>200</v>
      </c>
      <c r="I45" s="25">
        <f>G45+H45</f>
        <v>1000</v>
      </c>
      <c r="J45" s="26"/>
      <c r="K45" s="27"/>
      <c r="L45" s="27"/>
      <c r="M45" s="28">
        <v>400</v>
      </c>
      <c r="N45" s="112">
        <v>100</v>
      </c>
      <c r="O45" s="112">
        <f>M45+N45</f>
        <v>500</v>
      </c>
      <c r="P45" s="112">
        <v>500</v>
      </c>
      <c r="Q45" s="67">
        <v>400</v>
      </c>
      <c r="R45" s="61">
        <v>0.5</v>
      </c>
      <c r="S45" s="29">
        <f>Q45*R45</f>
        <v>200</v>
      </c>
      <c r="T45" s="29">
        <f>Q45-S45</f>
        <v>200</v>
      </c>
      <c r="U45" s="62"/>
    </row>
    <row r="46" spans="1:21" ht="17.25" customHeight="1" x14ac:dyDescent="0.25">
      <c r="A46" s="213"/>
      <c r="B46" s="30"/>
      <c r="C46" s="31"/>
      <c r="D46" s="31"/>
      <c r="E46" s="32"/>
      <c r="F46" s="33"/>
      <c r="G46" s="34"/>
      <c r="H46" s="35"/>
      <c r="I46" s="36">
        <f t="shared" ref="I46:I49" si="20">G46+H46</f>
        <v>0</v>
      </c>
      <c r="J46" s="37"/>
      <c r="K46" s="38"/>
      <c r="L46" s="38"/>
      <c r="M46" s="39"/>
      <c r="N46" s="113"/>
      <c r="O46" s="112">
        <f t="shared" ref="O46:O49" si="21">M46+N46</f>
        <v>0</v>
      </c>
      <c r="P46" s="112"/>
      <c r="Q46" s="67"/>
      <c r="R46" s="61">
        <v>0.5</v>
      </c>
      <c r="S46" s="29">
        <f t="shared" ref="S46:S49" si="22">Q46*R46</f>
        <v>0</v>
      </c>
      <c r="T46" s="29">
        <f t="shared" ref="T46:T49" si="23">Q46-S46</f>
        <v>0</v>
      </c>
      <c r="U46" s="63"/>
    </row>
    <row r="47" spans="1:21" ht="17.25" customHeight="1" x14ac:dyDescent="0.25">
      <c r="A47" s="213"/>
      <c r="B47" s="30"/>
      <c r="C47" s="31"/>
      <c r="D47" s="31"/>
      <c r="E47" s="32"/>
      <c r="F47" s="33"/>
      <c r="G47" s="34"/>
      <c r="H47" s="35"/>
      <c r="I47" s="36">
        <f t="shared" si="20"/>
        <v>0</v>
      </c>
      <c r="J47" s="37"/>
      <c r="K47" s="38"/>
      <c r="L47" s="38"/>
      <c r="M47" s="39"/>
      <c r="N47" s="113"/>
      <c r="O47" s="112">
        <f t="shared" si="21"/>
        <v>0</v>
      </c>
      <c r="P47" s="112"/>
      <c r="Q47" s="67"/>
      <c r="R47" s="61">
        <v>0.5</v>
      </c>
      <c r="S47" s="29">
        <f t="shared" si="22"/>
        <v>0</v>
      </c>
      <c r="T47" s="29">
        <f t="shared" si="23"/>
        <v>0</v>
      </c>
      <c r="U47" s="63"/>
    </row>
    <row r="48" spans="1:21" x14ac:dyDescent="0.25">
      <c r="A48" s="213"/>
      <c r="B48" s="30"/>
      <c r="C48" s="31"/>
      <c r="D48" s="31"/>
      <c r="E48" s="32"/>
      <c r="F48" s="33"/>
      <c r="G48" s="34"/>
      <c r="H48" s="35"/>
      <c r="I48" s="36">
        <f t="shared" si="20"/>
        <v>0</v>
      </c>
      <c r="J48" s="37"/>
      <c r="K48" s="38"/>
      <c r="L48" s="38"/>
      <c r="M48" s="39"/>
      <c r="N48" s="113"/>
      <c r="O48" s="112">
        <f t="shared" si="21"/>
        <v>0</v>
      </c>
      <c r="P48" s="112"/>
      <c r="Q48" s="67"/>
      <c r="R48" s="61">
        <v>0.5</v>
      </c>
      <c r="S48" s="29">
        <f t="shared" si="22"/>
        <v>0</v>
      </c>
      <c r="T48" s="29">
        <f t="shared" si="23"/>
        <v>0</v>
      </c>
      <c r="U48" s="63"/>
    </row>
    <row r="49" spans="1:21" ht="16.5" thickBot="1" x14ac:dyDescent="0.3">
      <c r="A49" s="213"/>
      <c r="B49" s="83"/>
      <c r="C49" s="40"/>
      <c r="D49" s="40"/>
      <c r="E49" s="41"/>
      <c r="F49" s="42"/>
      <c r="G49" s="43"/>
      <c r="H49" s="44"/>
      <c r="I49" s="45">
        <f t="shared" si="20"/>
        <v>0</v>
      </c>
      <c r="J49" s="122"/>
      <c r="K49" s="123"/>
      <c r="L49" s="123"/>
      <c r="M49" s="124"/>
      <c r="N49" s="125"/>
      <c r="O49" s="112">
        <f t="shared" si="21"/>
        <v>0</v>
      </c>
      <c r="P49" s="112"/>
      <c r="Q49" s="67"/>
      <c r="R49" s="61">
        <v>0.5</v>
      </c>
      <c r="S49" s="49">
        <f t="shared" si="22"/>
        <v>0</v>
      </c>
      <c r="T49" s="126">
        <f t="shared" si="23"/>
        <v>0</v>
      </c>
      <c r="U49" s="64"/>
    </row>
    <row r="50" spans="1:21" ht="17.25" thickTop="1" thickBot="1" x14ac:dyDescent="0.3">
      <c r="A50" s="160"/>
      <c r="B50" s="214"/>
      <c r="C50" s="214"/>
      <c r="D50" s="214"/>
      <c r="E50" s="214"/>
      <c r="F50" s="215"/>
      <c r="G50" s="127">
        <f>SUM(G45:G49)</f>
        <v>800</v>
      </c>
      <c r="H50" s="127">
        <f>SUM(H45:H49)</f>
        <v>200</v>
      </c>
      <c r="I50" s="127">
        <f>SUM(I45:I49)</f>
        <v>1000</v>
      </c>
      <c r="J50" s="216"/>
      <c r="K50" s="217"/>
      <c r="L50" s="218"/>
      <c r="M50" s="219" t="s">
        <v>1</v>
      </c>
      <c r="N50" s="220"/>
      <c r="O50" s="120">
        <f>SUM(O45:O49)</f>
        <v>500</v>
      </c>
      <c r="P50" s="105">
        <f>SUM(P45:P49)</f>
        <v>500</v>
      </c>
      <c r="Q50" s="210"/>
      <c r="R50" s="224"/>
      <c r="S50" s="121">
        <f>SUM(S45:S49)</f>
        <v>200</v>
      </c>
      <c r="T50" s="128">
        <f>SUM(T45:T49)</f>
        <v>200</v>
      </c>
      <c r="U50" s="129"/>
    </row>
    <row r="51" spans="1:21" ht="36" customHeight="1" thickTop="1" thickBot="1" x14ac:dyDescent="0.3">
      <c r="B51" s="130" t="s">
        <v>70</v>
      </c>
      <c r="C51" s="131"/>
      <c r="D51" s="131"/>
      <c r="E51" s="132"/>
      <c r="F51" s="132"/>
      <c r="G51" s="133"/>
      <c r="H51" s="133"/>
      <c r="I51" s="133"/>
      <c r="J51" s="133"/>
      <c r="K51" s="133"/>
      <c r="L51" s="133"/>
      <c r="M51" s="134"/>
      <c r="N51" s="134"/>
      <c r="O51" s="134"/>
      <c r="P51" s="134"/>
      <c r="Q51" s="88"/>
      <c r="R51" s="88"/>
      <c r="S51" s="89"/>
      <c r="T51" s="135"/>
    </row>
    <row r="52" spans="1:21" ht="36" customHeight="1" thickTop="1" thickBot="1" x14ac:dyDescent="0.3">
      <c r="A52" s="207" t="s">
        <v>33</v>
      </c>
      <c r="B52" s="254" t="s">
        <v>20</v>
      </c>
      <c r="C52" s="257" t="s">
        <v>64</v>
      </c>
      <c r="D52" s="258"/>
      <c r="E52" s="258"/>
      <c r="F52" s="258"/>
      <c r="G52" s="258"/>
      <c r="H52" s="258"/>
      <c r="I52" s="259"/>
      <c r="J52" s="260" t="s">
        <v>24</v>
      </c>
      <c r="K52" s="260"/>
      <c r="L52" s="260"/>
      <c r="M52" s="260"/>
      <c r="N52" s="260"/>
      <c r="O52" s="260"/>
      <c r="P52" s="260"/>
      <c r="Q52" s="235" t="s">
        <v>77</v>
      </c>
      <c r="R52" s="235" t="s">
        <v>30</v>
      </c>
      <c r="S52" s="235" t="s">
        <v>31</v>
      </c>
      <c r="T52" s="264" t="s">
        <v>32</v>
      </c>
    </row>
    <row r="53" spans="1:21" ht="46.5" customHeight="1" thickTop="1" x14ac:dyDescent="0.25">
      <c r="A53" s="208"/>
      <c r="B53" s="255"/>
      <c r="C53" s="266" t="s">
        <v>55</v>
      </c>
      <c r="D53" s="266" t="s">
        <v>56</v>
      </c>
      <c r="E53" s="266" t="s">
        <v>57</v>
      </c>
      <c r="F53" s="268" t="s">
        <v>58</v>
      </c>
      <c r="G53" s="269"/>
      <c r="H53" s="269"/>
      <c r="I53" s="270"/>
      <c r="J53" s="236" t="s">
        <v>19</v>
      </c>
      <c r="K53" s="271" t="s">
        <v>21</v>
      </c>
      <c r="L53" s="271" t="s">
        <v>22</v>
      </c>
      <c r="M53" s="273" t="s">
        <v>101</v>
      </c>
      <c r="N53" s="274"/>
      <c r="O53" s="274"/>
      <c r="P53" s="235" t="s">
        <v>106</v>
      </c>
      <c r="Q53" s="261"/>
      <c r="R53" s="236"/>
      <c r="S53" s="236"/>
      <c r="T53" s="264"/>
    </row>
    <row r="54" spans="1:21" ht="36" customHeight="1" x14ac:dyDescent="0.25">
      <c r="A54" s="209"/>
      <c r="B54" s="256"/>
      <c r="C54" s="267"/>
      <c r="D54" s="267"/>
      <c r="E54" s="267"/>
      <c r="F54" s="74" t="s">
        <v>59</v>
      </c>
      <c r="G54" s="75" t="s">
        <v>18</v>
      </c>
      <c r="H54" s="75" t="s">
        <v>54</v>
      </c>
      <c r="I54" s="75" t="s">
        <v>0</v>
      </c>
      <c r="J54" s="263"/>
      <c r="K54" s="272"/>
      <c r="L54" s="272"/>
      <c r="M54" s="9" t="s">
        <v>18</v>
      </c>
      <c r="N54" s="10" t="s">
        <v>54</v>
      </c>
      <c r="O54" s="110" t="s">
        <v>0</v>
      </c>
      <c r="P54" s="263"/>
      <c r="Q54" s="262"/>
      <c r="R54" s="263"/>
      <c r="S54" s="263"/>
      <c r="T54" s="265"/>
      <c r="U54" s="136"/>
    </row>
    <row r="55" spans="1:21" ht="36.75" customHeight="1" thickBot="1" x14ac:dyDescent="0.3">
      <c r="A55" s="169"/>
      <c r="B55" s="116" t="s">
        <v>2</v>
      </c>
      <c r="C55" s="117" t="s">
        <v>42</v>
      </c>
      <c r="D55" s="117" t="s">
        <v>3</v>
      </c>
      <c r="E55" s="13" t="s">
        <v>4</v>
      </c>
      <c r="F55" s="13" t="s">
        <v>5</v>
      </c>
      <c r="G55" s="15" t="s">
        <v>6</v>
      </c>
      <c r="H55" s="15" t="s">
        <v>7</v>
      </c>
      <c r="I55" s="15" t="s">
        <v>8</v>
      </c>
      <c r="J55" s="14" t="s">
        <v>10</v>
      </c>
      <c r="K55" s="15" t="s">
        <v>11</v>
      </c>
      <c r="L55" s="15" t="s">
        <v>12</v>
      </c>
      <c r="M55" s="16" t="s">
        <v>13</v>
      </c>
      <c r="N55" s="111" t="s">
        <v>14</v>
      </c>
      <c r="O55" s="111" t="s">
        <v>15</v>
      </c>
      <c r="P55" s="118" t="s">
        <v>28</v>
      </c>
      <c r="Q55" s="17" t="s">
        <v>37</v>
      </c>
      <c r="R55" s="18" t="s">
        <v>107</v>
      </c>
      <c r="S55" s="18" t="s">
        <v>38</v>
      </c>
      <c r="T55" s="18" t="s">
        <v>102</v>
      </c>
      <c r="U55" s="136"/>
    </row>
    <row r="56" spans="1:21" x14ac:dyDescent="0.25">
      <c r="A56" s="212" t="s">
        <v>34</v>
      </c>
      <c r="B56" s="19"/>
      <c r="C56" s="20"/>
      <c r="D56" s="20"/>
      <c r="E56" s="21"/>
      <c r="F56" s="22"/>
      <c r="G56" s="23">
        <v>0</v>
      </c>
      <c r="H56" s="24">
        <v>0</v>
      </c>
      <c r="I56" s="25">
        <f>G56+H56</f>
        <v>0</v>
      </c>
      <c r="J56" s="26"/>
      <c r="K56" s="27"/>
      <c r="L56" s="27"/>
      <c r="M56" s="28">
        <v>250</v>
      </c>
      <c r="N56" s="112">
        <v>50</v>
      </c>
      <c r="O56" s="112">
        <f>M56+N56</f>
        <v>300</v>
      </c>
      <c r="P56" s="137">
        <v>300</v>
      </c>
      <c r="Q56" s="67">
        <v>250</v>
      </c>
      <c r="R56" s="61">
        <v>0.5</v>
      </c>
      <c r="S56" s="29">
        <f>Q56*R56</f>
        <v>125</v>
      </c>
      <c r="T56" s="138">
        <f>Q56-S56</f>
        <v>125</v>
      </c>
    </row>
    <row r="57" spans="1:21" x14ac:dyDescent="0.25">
      <c r="A57" s="213"/>
      <c r="B57" s="30"/>
      <c r="C57" s="31"/>
      <c r="D57" s="31"/>
      <c r="E57" s="32"/>
      <c r="F57" s="33"/>
      <c r="G57" s="34"/>
      <c r="H57" s="35"/>
      <c r="I57" s="36">
        <f t="shared" ref="I57:I60" si="24">G57+H57</f>
        <v>0</v>
      </c>
      <c r="J57" s="37"/>
      <c r="K57" s="38"/>
      <c r="L57" s="38"/>
      <c r="M57" s="39"/>
      <c r="N57" s="113"/>
      <c r="O57" s="112">
        <f t="shared" ref="O57:O60" si="25">M57+N57</f>
        <v>0</v>
      </c>
      <c r="P57" s="137"/>
      <c r="Q57" s="67"/>
      <c r="R57" s="61">
        <v>0.5</v>
      </c>
      <c r="S57" s="29">
        <f t="shared" ref="S57:S60" si="26">Q57*R57</f>
        <v>0</v>
      </c>
      <c r="T57" s="29">
        <f t="shared" ref="T57:T60" si="27">Q57-S57</f>
        <v>0</v>
      </c>
      <c r="U57" s="136"/>
    </row>
    <row r="58" spans="1:21" x14ac:dyDescent="0.25">
      <c r="A58" s="213"/>
      <c r="B58" s="30"/>
      <c r="C58" s="31"/>
      <c r="D58" s="31"/>
      <c r="E58" s="32"/>
      <c r="F58" s="33"/>
      <c r="G58" s="34"/>
      <c r="H58" s="35"/>
      <c r="I58" s="36">
        <f t="shared" si="24"/>
        <v>0</v>
      </c>
      <c r="J58" s="37"/>
      <c r="K58" s="38"/>
      <c r="L58" s="38"/>
      <c r="M58" s="39"/>
      <c r="N58" s="113"/>
      <c r="O58" s="112">
        <f t="shared" si="25"/>
        <v>0</v>
      </c>
      <c r="P58" s="137"/>
      <c r="Q58" s="67"/>
      <c r="R58" s="61">
        <v>0.5</v>
      </c>
      <c r="S58" s="29">
        <f t="shared" si="26"/>
        <v>0</v>
      </c>
      <c r="T58" s="29">
        <f t="shared" si="27"/>
        <v>0</v>
      </c>
      <c r="U58" s="136"/>
    </row>
    <row r="59" spans="1:21" x14ac:dyDescent="0.25">
      <c r="A59" s="213"/>
      <c r="B59" s="30"/>
      <c r="C59" s="31"/>
      <c r="D59" s="31"/>
      <c r="E59" s="32"/>
      <c r="F59" s="33"/>
      <c r="G59" s="34"/>
      <c r="H59" s="35"/>
      <c r="I59" s="36">
        <f t="shared" si="24"/>
        <v>0</v>
      </c>
      <c r="J59" s="37"/>
      <c r="K59" s="38"/>
      <c r="L59" s="38"/>
      <c r="M59" s="39"/>
      <c r="N59" s="113"/>
      <c r="O59" s="112">
        <f t="shared" si="25"/>
        <v>0</v>
      </c>
      <c r="P59" s="137"/>
      <c r="Q59" s="67"/>
      <c r="R59" s="61">
        <v>0.5</v>
      </c>
      <c r="S59" s="29">
        <f t="shared" si="26"/>
        <v>0</v>
      </c>
      <c r="T59" s="138">
        <f t="shared" si="27"/>
        <v>0</v>
      </c>
    </row>
    <row r="60" spans="1:21" ht="16.5" thickBot="1" x14ac:dyDescent="0.3">
      <c r="A60" s="213"/>
      <c r="B60" s="83"/>
      <c r="C60" s="40"/>
      <c r="D60" s="40"/>
      <c r="E60" s="41"/>
      <c r="F60" s="42"/>
      <c r="G60" s="43"/>
      <c r="H60" s="44"/>
      <c r="I60" s="45">
        <f t="shared" si="24"/>
        <v>0</v>
      </c>
      <c r="J60" s="46"/>
      <c r="K60" s="47"/>
      <c r="L60" s="47"/>
      <c r="M60" s="124"/>
      <c r="N60" s="125"/>
      <c r="O60" s="112">
        <f t="shared" si="25"/>
        <v>0</v>
      </c>
      <c r="P60" s="137"/>
      <c r="Q60" s="67"/>
      <c r="R60" s="61">
        <v>0.5</v>
      </c>
      <c r="S60" s="49">
        <f t="shared" si="26"/>
        <v>0</v>
      </c>
      <c r="T60" s="49">
        <f t="shared" si="27"/>
        <v>0</v>
      </c>
      <c r="U60" s="136"/>
    </row>
    <row r="61" spans="1:21" ht="17.25" thickTop="1" thickBot="1" x14ac:dyDescent="0.3">
      <c r="A61" s="160"/>
      <c r="B61" s="225"/>
      <c r="C61" s="225"/>
      <c r="D61" s="225"/>
      <c r="E61" s="225"/>
      <c r="F61" s="226"/>
      <c r="G61" s="3">
        <f>SUM(G56:G60)</f>
        <v>0</v>
      </c>
      <c r="H61" s="3">
        <f>SUM(H56:H60)</f>
        <v>0</v>
      </c>
      <c r="I61" s="3">
        <f>SUM(I56:I60)</f>
        <v>0</v>
      </c>
      <c r="J61" s="221"/>
      <c r="K61" s="222"/>
      <c r="L61" s="223"/>
      <c r="M61" s="219" t="s">
        <v>1</v>
      </c>
      <c r="N61" s="220"/>
      <c r="O61" s="120">
        <f>SUM(O56:O60)</f>
        <v>300</v>
      </c>
      <c r="P61" s="139"/>
      <c r="Q61" s="210"/>
      <c r="R61" s="211"/>
      <c r="S61" s="121">
        <f>SUM(S56:S60)</f>
        <v>125</v>
      </c>
      <c r="T61" s="121">
        <f>SUM(T56:T60)</f>
        <v>125</v>
      </c>
    </row>
    <row r="62" spans="1:21" ht="16.5" thickTop="1" x14ac:dyDescent="0.25">
      <c r="A62" s="212" t="s">
        <v>35</v>
      </c>
      <c r="B62" s="19"/>
      <c r="C62" s="20"/>
      <c r="D62" s="20"/>
      <c r="E62" s="21"/>
      <c r="F62" s="22"/>
      <c r="G62" s="23">
        <v>0</v>
      </c>
      <c r="H62" s="24">
        <v>0</v>
      </c>
      <c r="I62" s="25">
        <f>G62+H62</f>
        <v>0</v>
      </c>
      <c r="J62" s="26"/>
      <c r="K62" s="27"/>
      <c r="L62" s="27"/>
      <c r="M62" s="28">
        <v>250</v>
      </c>
      <c r="N62" s="112">
        <v>50</v>
      </c>
      <c r="O62" s="112">
        <f>M62+N62</f>
        <v>300</v>
      </c>
      <c r="P62" s="137">
        <v>300</v>
      </c>
      <c r="Q62" s="67">
        <v>250</v>
      </c>
      <c r="R62" s="61">
        <v>0.5</v>
      </c>
      <c r="S62" s="29">
        <f>Q62*R62</f>
        <v>125</v>
      </c>
      <c r="T62" s="138">
        <f>Q62-S62</f>
        <v>125</v>
      </c>
    </row>
    <row r="63" spans="1:21" x14ac:dyDescent="0.25">
      <c r="A63" s="213"/>
      <c r="B63" s="30"/>
      <c r="C63" s="31" t="s">
        <v>117</v>
      </c>
      <c r="D63" s="31" t="s">
        <v>118</v>
      </c>
      <c r="E63" s="32" t="s">
        <v>121</v>
      </c>
      <c r="F63" s="33" t="s">
        <v>119</v>
      </c>
      <c r="G63" s="34"/>
      <c r="H63" s="35"/>
      <c r="I63" s="36">
        <f t="shared" ref="I63:I66" si="28">G63+H63</f>
        <v>0</v>
      </c>
      <c r="J63" s="37" t="s">
        <v>120</v>
      </c>
      <c r="K63" s="38" t="s">
        <v>122</v>
      </c>
      <c r="L63" s="38" t="s">
        <v>123</v>
      </c>
      <c r="M63" s="39">
        <v>1200</v>
      </c>
      <c r="N63" s="113">
        <v>0</v>
      </c>
      <c r="O63" s="112">
        <f t="shared" ref="O63:O66" si="29">M63+N63</f>
        <v>1200</v>
      </c>
      <c r="P63" s="137">
        <v>1200</v>
      </c>
      <c r="Q63" s="67">
        <v>1200</v>
      </c>
      <c r="R63" s="61">
        <v>0.5</v>
      </c>
      <c r="S63" s="29">
        <f t="shared" ref="S63:S66" si="30">Q63*R63</f>
        <v>600</v>
      </c>
      <c r="T63" s="29">
        <f t="shared" ref="T63:T66" si="31">Q63-S63</f>
        <v>600</v>
      </c>
      <c r="U63" s="136"/>
    </row>
    <row r="64" spans="1:21" x14ac:dyDescent="0.25">
      <c r="A64" s="213"/>
      <c r="B64" s="30"/>
      <c r="C64" s="31"/>
      <c r="D64" s="31"/>
      <c r="E64" s="32"/>
      <c r="F64" s="33"/>
      <c r="G64" s="34"/>
      <c r="H64" s="35"/>
      <c r="I64" s="36">
        <f t="shared" si="28"/>
        <v>0</v>
      </c>
      <c r="J64" s="37"/>
      <c r="K64" s="38"/>
      <c r="L64" s="38"/>
      <c r="M64" s="39"/>
      <c r="N64" s="113"/>
      <c r="O64" s="112">
        <f t="shared" si="29"/>
        <v>0</v>
      </c>
      <c r="P64" s="137"/>
      <c r="Q64" s="67"/>
      <c r="R64" s="61">
        <v>0.5</v>
      </c>
      <c r="S64" s="29">
        <f t="shared" si="30"/>
        <v>0</v>
      </c>
      <c r="T64" s="29">
        <f t="shared" si="31"/>
        <v>0</v>
      </c>
      <c r="U64" s="136"/>
    </row>
    <row r="65" spans="1:21" x14ac:dyDescent="0.25">
      <c r="A65" s="213"/>
      <c r="B65" s="30"/>
      <c r="C65" s="31"/>
      <c r="D65" s="31"/>
      <c r="E65" s="32"/>
      <c r="F65" s="33"/>
      <c r="G65" s="34"/>
      <c r="H65" s="35"/>
      <c r="I65" s="36">
        <f t="shared" si="28"/>
        <v>0</v>
      </c>
      <c r="J65" s="37"/>
      <c r="K65" s="38"/>
      <c r="L65" s="38"/>
      <c r="M65" s="39"/>
      <c r="N65" s="113"/>
      <c r="O65" s="112">
        <f t="shared" si="29"/>
        <v>0</v>
      </c>
      <c r="P65" s="137"/>
      <c r="Q65" s="67"/>
      <c r="R65" s="61">
        <v>0.5</v>
      </c>
      <c r="S65" s="29">
        <f t="shared" si="30"/>
        <v>0</v>
      </c>
      <c r="T65" s="138">
        <f t="shared" si="31"/>
        <v>0</v>
      </c>
    </row>
    <row r="66" spans="1:21" ht="16.5" thickBot="1" x14ac:dyDescent="0.3">
      <c r="A66" s="213"/>
      <c r="B66" s="83"/>
      <c r="C66" s="40"/>
      <c r="D66" s="40"/>
      <c r="E66" s="41"/>
      <c r="F66" s="42"/>
      <c r="G66" s="43"/>
      <c r="H66" s="44"/>
      <c r="I66" s="45">
        <f t="shared" si="28"/>
        <v>0</v>
      </c>
      <c r="J66" s="46"/>
      <c r="K66" s="47"/>
      <c r="L66" s="47"/>
      <c r="M66" s="124"/>
      <c r="N66" s="125"/>
      <c r="O66" s="112">
        <f t="shared" si="29"/>
        <v>0</v>
      </c>
      <c r="P66" s="137"/>
      <c r="Q66" s="67"/>
      <c r="R66" s="61">
        <v>0.5</v>
      </c>
      <c r="S66" s="49">
        <f t="shared" si="30"/>
        <v>0</v>
      </c>
      <c r="T66" s="49">
        <f t="shared" si="31"/>
        <v>0</v>
      </c>
      <c r="U66" s="136"/>
    </row>
    <row r="67" spans="1:21" ht="17.25" thickTop="1" thickBot="1" x14ac:dyDescent="0.3">
      <c r="A67" s="160"/>
      <c r="B67" s="225"/>
      <c r="C67" s="225"/>
      <c r="D67" s="225"/>
      <c r="E67" s="225"/>
      <c r="F67" s="226"/>
      <c r="G67" s="3">
        <f>SUM(G62:G66)</f>
        <v>0</v>
      </c>
      <c r="H67" s="3">
        <f>SUM(H62:H66)</f>
        <v>0</v>
      </c>
      <c r="I67" s="3">
        <f>SUM(I62:I66)</f>
        <v>0</v>
      </c>
      <c r="J67" s="221"/>
      <c r="K67" s="222"/>
      <c r="L67" s="223"/>
      <c r="M67" s="219" t="s">
        <v>1</v>
      </c>
      <c r="N67" s="220"/>
      <c r="O67" s="120">
        <f>SUM(O62:O66)</f>
        <v>1500</v>
      </c>
      <c r="P67" s="139"/>
      <c r="Q67" s="210"/>
      <c r="R67" s="211"/>
      <c r="S67" s="121">
        <f>SUM(S62:S66)</f>
        <v>725</v>
      </c>
      <c r="T67" s="121">
        <f>SUM(T62:T66)</f>
        <v>725</v>
      </c>
    </row>
    <row r="68" spans="1:21" ht="16.5" thickTop="1" x14ac:dyDescent="0.25">
      <c r="A68" s="212" t="s">
        <v>36</v>
      </c>
      <c r="B68" s="19"/>
      <c r="C68" s="20"/>
      <c r="D68" s="20"/>
      <c r="E68" s="21"/>
      <c r="F68" s="22"/>
      <c r="G68" s="23">
        <v>0</v>
      </c>
      <c r="H68" s="24">
        <v>0</v>
      </c>
      <c r="I68" s="25">
        <f>G68+H68</f>
        <v>0</v>
      </c>
      <c r="J68" s="26"/>
      <c r="K68" s="27"/>
      <c r="L68" s="27"/>
      <c r="M68" s="28">
        <v>250</v>
      </c>
      <c r="N68" s="112">
        <v>50</v>
      </c>
      <c r="O68" s="112">
        <f>M68+N68</f>
        <v>300</v>
      </c>
      <c r="P68" s="137">
        <v>300</v>
      </c>
      <c r="Q68" s="67">
        <v>250</v>
      </c>
      <c r="R68" s="61">
        <v>0.5</v>
      </c>
      <c r="S68" s="29">
        <f>Q68*R68</f>
        <v>125</v>
      </c>
      <c r="T68" s="138">
        <f>Q68-S68</f>
        <v>125</v>
      </c>
    </row>
    <row r="69" spans="1:21" x14ac:dyDescent="0.25">
      <c r="A69" s="213"/>
      <c r="B69" s="30"/>
      <c r="C69" s="31"/>
      <c r="D69" s="31"/>
      <c r="E69" s="32"/>
      <c r="F69" s="33"/>
      <c r="G69" s="34"/>
      <c r="H69" s="35"/>
      <c r="I69" s="36">
        <f t="shared" ref="I69:I72" si="32">G69+H69</f>
        <v>0</v>
      </c>
      <c r="J69" s="37"/>
      <c r="K69" s="38"/>
      <c r="L69" s="38"/>
      <c r="M69" s="39"/>
      <c r="N69" s="113"/>
      <c r="O69" s="112">
        <f t="shared" ref="O69:O72" si="33">M69+N69</f>
        <v>0</v>
      </c>
      <c r="P69" s="137"/>
      <c r="Q69" s="67"/>
      <c r="R69" s="61">
        <v>0.5</v>
      </c>
      <c r="S69" s="29">
        <f t="shared" ref="S69:S72" si="34">Q69*R69</f>
        <v>0</v>
      </c>
      <c r="T69" s="29">
        <f t="shared" ref="T69:T72" si="35">Q69-S69</f>
        <v>0</v>
      </c>
    </row>
    <row r="70" spans="1:21" x14ac:dyDescent="0.25">
      <c r="A70" s="213"/>
      <c r="B70" s="30"/>
      <c r="C70" s="31"/>
      <c r="D70" s="31"/>
      <c r="E70" s="32"/>
      <c r="F70" s="33"/>
      <c r="G70" s="34"/>
      <c r="H70" s="35"/>
      <c r="I70" s="36">
        <f t="shared" si="32"/>
        <v>0</v>
      </c>
      <c r="J70" s="37"/>
      <c r="K70" s="38"/>
      <c r="L70" s="38"/>
      <c r="M70" s="39"/>
      <c r="N70" s="113"/>
      <c r="O70" s="112">
        <f t="shared" si="33"/>
        <v>0</v>
      </c>
      <c r="P70" s="137"/>
      <c r="Q70" s="67"/>
      <c r="R70" s="61">
        <v>0.5</v>
      </c>
      <c r="S70" s="29">
        <f t="shared" si="34"/>
        <v>0</v>
      </c>
      <c r="T70" s="29">
        <f t="shared" si="35"/>
        <v>0</v>
      </c>
    </row>
    <row r="71" spans="1:21" x14ac:dyDescent="0.25">
      <c r="A71" s="213"/>
      <c r="B71" s="30"/>
      <c r="C71" s="31"/>
      <c r="D71" s="31"/>
      <c r="E71" s="32"/>
      <c r="F71" s="33"/>
      <c r="G71" s="34"/>
      <c r="H71" s="35"/>
      <c r="I71" s="36">
        <f t="shared" si="32"/>
        <v>0</v>
      </c>
      <c r="J71" s="37"/>
      <c r="K71" s="38"/>
      <c r="L71" s="38"/>
      <c r="M71" s="39"/>
      <c r="N71" s="113"/>
      <c r="O71" s="112">
        <f t="shared" si="33"/>
        <v>0</v>
      </c>
      <c r="P71" s="137"/>
      <c r="Q71" s="67"/>
      <c r="R71" s="61">
        <v>0.5</v>
      </c>
      <c r="S71" s="29">
        <f t="shared" si="34"/>
        <v>0</v>
      </c>
      <c r="T71" s="138">
        <f t="shared" si="35"/>
        <v>0</v>
      </c>
    </row>
    <row r="72" spans="1:21" ht="16.5" thickBot="1" x14ac:dyDescent="0.3">
      <c r="A72" s="213"/>
      <c r="B72" s="83"/>
      <c r="C72" s="40"/>
      <c r="D72" s="40"/>
      <c r="E72" s="41"/>
      <c r="F72" s="42"/>
      <c r="G72" s="43"/>
      <c r="H72" s="44"/>
      <c r="I72" s="45">
        <f t="shared" si="32"/>
        <v>0</v>
      </c>
      <c r="J72" s="46"/>
      <c r="K72" s="47"/>
      <c r="L72" s="47"/>
      <c r="M72" s="124"/>
      <c r="N72" s="125"/>
      <c r="O72" s="112">
        <f t="shared" si="33"/>
        <v>0</v>
      </c>
      <c r="P72" s="137"/>
      <c r="Q72" s="67"/>
      <c r="R72" s="61">
        <v>0.5</v>
      </c>
      <c r="S72" s="49">
        <f t="shared" si="34"/>
        <v>0</v>
      </c>
      <c r="T72" s="49">
        <f t="shared" si="35"/>
        <v>0</v>
      </c>
    </row>
    <row r="73" spans="1:21" ht="17.25" thickTop="1" thickBot="1" x14ac:dyDescent="0.3">
      <c r="A73" s="160"/>
      <c r="B73" s="225"/>
      <c r="C73" s="225"/>
      <c r="D73" s="225"/>
      <c r="E73" s="225"/>
      <c r="F73" s="226"/>
      <c r="G73" s="3">
        <f>SUM(G68:G72)</f>
        <v>0</v>
      </c>
      <c r="H73" s="3">
        <f>SUM(H68:H72)</f>
        <v>0</v>
      </c>
      <c r="I73" s="3">
        <f>SUM(I68:I72)</f>
        <v>0</v>
      </c>
      <c r="J73" s="221"/>
      <c r="K73" s="222"/>
      <c r="L73" s="223"/>
      <c r="M73" s="219" t="s">
        <v>1</v>
      </c>
      <c r="N73" s="220"/>
      <c r="O73" s="120">
        <f>SUM(O68:O72)</f>
        <v>300</v>
      </c>
      <c r="P73" s="139"/>
      <c r="Q73" s="210"/>
      <c r="R73" s="211"/>
      <c r="S73" s="121">
        <f>SUM(S68:S72)</f>
        <v>125</v>
      </c>
      <c r="T73" s="121">
        <f>SUM(T68:T72)</f>
        <v>125</v>
      </c>
    </row>
    <row r="74" spans="1:21" ht="17.25" thickTop="1" thickBot="1" x14ac:dyDescent="0.3">
      <c r="B74" s="140" t="s">
        <v>71</v>
      </c>
      <c r="C74" s="90"/>
      <c r="D74" s="90"/>
      <c r="E74" s="91"/>
      <c r="F74" s="91"/>
      <c r="G74" s="92"/>
      <c r="H74" s="92"/>
      <c r="I74" s="92"/>
      <c r="J74" s="92"/>
      <c r="K74" s="92"/>
      <c r="L74" s="92"/>
      <c r="M74" s="54"/>
      <c r="N74" s="54"/>
      <c r="O74" s="54"/>
      <c r="P74" s="54"/>
      <c r="S74" s="93"/>
      <c r="T74" s="93"/>
    </row>
    <row r="75" spans="1:21" ht="16.5" thickTop="1" x14ac:dyDescent="0.25">
      <c r="A75" s="207" t="s">
        <v>33</v>
      </c>
      <c r="B75" s="305" t="s">
        <v>20</v>
      </c>
      <c r="C75" s="307" t="s">
        <v>109</v>
      </c>
      <c r="D75" s="309" t="s">
        <v>110</v>
      </c>
      <c r="E75" s="311" t="s">
        <v>111</v>
      </c>
      <c r="F75" s="311" t="s">
        <v>98</v>
      </c>
      <c r="G75" s="313" t="s">
        <v>99</v>
      </c>
      <c r="H75" s="313" t="s">
        <v>100</v>
      </c>
      <c r="I75" s="311" t="s">
        <v>21</v>
      </c>
      <c r="J75" s="311" t="s">
        <v>22</v>
      </c>
      <c r="K75" s="313" t="s">
        <v>101</v>
      </c>
      <c r="L75" s="235" t="s">
        <v>112</v>
      </c>
      <c r="M75" s="233" t="s">
        <v>30</v>
      </c>
      <c r="N75" s="233" t="s">
        <v>31</v>
      </c>
      <c r="O75" s="235" t="s">
        <v>32</v>
      </c>
      <c r="P75" s="237" t="s">
        <v>113</v>
      </c>
      <c r="T75" s="93"/>
    </row>
    <row r="76" spans="1:21" x14ac:dyDescent="0.25">
      <c r="A76" s="208"/>
      <c r="B76" s="306"/>
      <c r="C76" s="308"/>
      <c r="D76" s="310"/>
      <c r="E76" s="312"/>
      <c r="F76" s="312"/>
      <c r="G76" s="314"/>
      <c r="H76" s="314"/>
      <c r="I76" s="312"/>
      <c r="J76" s="312"/>
      <c r="K76" s="314"/>
      <c r="L76" s="236"/>
      <c r="M76" s="234"/>
      <c r="N76" s="234"/>
      <c r="O76" s="236"/>
      <c r="P76" s="238"/>
      <c r="T76" s="93"/>
    </row>
    <row r="77" spans="1:21" x14ac:dyDescent="0.25">
      <c r="A77" s="209"/>
      <c r="B77" s="306"/>
      <c r="C77" s="308"/>
      <c r="D77" s="310"/>
      <c r="E77" s="312"/>
      <c r="F77" s="312"/>
      <c r="G77" s="314"/>
      <c r="H77" s="314"/>
      <c r="I77" s="312"/>
      <c r="J77" s="312"/>
      <c r="K77" s="315"/>
      <c r="L77" s="236"/>
      <c r="M77" s="234"/>
      <c r="N77" s="234"/>
      <c r="O77" s="236"/>
      <c r="P77" s="238"/>
      <c r="T77" s="93"/>
    </row>
    <row r="78" spans="1:21" ht="16.5" thickBot="1" x14ac:dyDescent="0.3">
      <c r="A78" s="169"/>
      <c r="B78" s="141" t="s">
        <v>2</v>
      </c>
      <c r="C78" s="142" t="s">
        <v>42</v>
      </c>
      <c r="D78" s="143" t="s">
        <v>3</v>
      </c>
      <c r="E78" s="144" t="s">
        <v>4</v>
      </c>
      <c r="F78" s="144" t="s">
        <v>5</v>
      </c>
      <c r="G78" s="142" t="s">
        <v>6</v>
      </c>
      <c r="H78" s="142" t="s">
        <v>7</v>
      </c>
      <c r="I78" s="144" t="s">
        <v>8</v>
      </c>
      <c r="J78" s="144" t="s">
        <v>10</v>
      </c>
      <c r="K78" s="142" t="s">
        <v>11</v>
      </c>
      <c r="L78" s="142" t="s">
        <v>12</v>
      </c>
      <c r="M78" s="142" t="s">
        <v>13</v>
      </c>
      <c r="N78" s="141" t="s">
        <v>14</v>
      </c>
      <c r="O78" s="141" t="s">
        <v>15</v>
      </c>
      <c r="P78" s="141" t="s">
        <v>28</v>
      </c>
      <c r="T78" s="93"/>
    </row>
    <row r="79" spans="1:21" x14ac:dyDescent="0.25">
      <c r="A79" s="212" t="s">
        <v>34</v>
      </c>
      <c r="B79" s="51"/>
      <c r="C79" s="145" t="s">
        <v>114</v>
      </c>
      <c r="D79" s="52"/>
      <c r="E79" s="146">
        <v>100</v>
      </c>
      <c r="F79" s="99">
        <v>50</v>
      </c>
      <c r="G79" s="147">
        <f>E79*F79</f>
        <v>5000</v>
      </c>
      <c r="H79" s="148"/>
      <c r="I79" s="102"/>
      <c r="J79" s="102"/>
      <c r="K79" s="149">
        <v>10000</v>
      </c>
      <c r="L79" s="150">
        <v>5000</v>
      </c>
      <c r="M79" s="61">
        <v>0.5</v>
      </c>
      <c r="N79" s="103">
        <f>L79*M79</f>
        <v>2500</v>
      </c>
      <c r="O79" s="103">
        <f>L79-N79</f>
        <v>2500</v>
      </c>
      <c r="P79" s="151" t="s">
        <v>126</v>
      </c>
      <c r="T79" s="93"/>
    </row>
    <row r="80" spans="1:21" x14ac:dyDescent="0.25">
      <c r="A80" s="213"/>
      <c r="B80" s="30"/>
      <c r="C80" s="152"/>
      <c r="D80" s="31"/>
      <c r="E80" s="153"/>
      <c r="F80" s="94"/>
      <c r="G80" s="95">
        <f t="shared" ref="G80:G83" si="36">E80*F80</f>
        <v>0</v>
      </c>
      <c r="H80" s="96"/>
      <c r="I80" s="97"/>
      <c r="J80" s="97"/>
      <c r="K80" s="154"/>
      <c r="L80" s="155"/>
      <c r="M80" s="61">
        <v>0.5</v>
      </c>
      <c r="N80" s="98">
        <f>L80*M80</f>
        <v>0</v>
      </c>
      <c r="O80" s="98">
        <f>L80-N80</f>
        <v>0</v>
      </c>
      <c r="P80" s="63"/>
      <c r="T80" s="93"/>
    </row>
    <row r="81" spans="1:20" x14ac:dyDescent="0.25">
      <c r="A81" s="213"/>
      <c r="B81" s="30"/>
      <c r="C81" s="152"/>
      <c r="D81" s="31"/>
      <c r="E81" s="153"/>
      <c r="F81" s="94"/>
      <c r="G81" s="95">
        <f t="shared" si="36"/>
        <v>0</v>
      </c>
      <c r="H81" s="96"/>
      <c r="I81" s="97"/>
      <c r="J81" s="97"/>
      <c r="K81" s="154"/>
      <c r="L81" s="155"/>
      <c r="M81" s="61">
        <v>0.5</v>
      </c>
      <c r="N81" s="98">
        <f>L81*M81</f>
        <v>0</v>
      </c>
      <c r="O81" s="98">
        <f>L81-N81</f>
        <v>0</v>
      </c>
      <c r="P81" s="63"/>
      <c r="T81" s="93"/>
    </row>
    <row r="82" spans="1:20" x14ac:dyDescent="0.25">
      <c r="A82" s="213"/>
      <c r="B82" s="30"/>
      <c r="C82" s="152"/>
      <c r="D82" s="31"/>
      <c r="E82" s="153"/>
      <c r="F82" s="94"/>
      <c r="G82" s="95">
        <f t="shared" si="36"/>
        <v>0</v>
      </c>
      <c r="H82" s="96"/>
      <c r="I82" s="97"/>
      <c r="J82" s="97"/>
      <c r="K82" s="154"/>
      <c r="L82" s="155"/>
      <c r="M82" s="61">
        <v>0.5</v>
      </c>
      <c r="N82" s="98">
        <f>L82*M82</f>
        <v>0</v>
      </c>
      <c r="O82" s="98">
        <f>L82-N82</f>
        <v>0</v>
      </c>
      <c r="P82" s="63"/>
      <c r="T82" s="93"/>
    </row>
    <row r="83" spans="1:20" ht="16.5" thickBot="1" x14ac:dyDescent="0.3">
      <c r="A83" s="213"/>
      <c r="B83" s="83"/>
      <c r="C83" s="156"/>
      <c r="D83" s="40"/>
      <c r="E83" s="157"/>
      <c r="F83" s="99"/>
      <c r="G83" s="100">
        <f t="shared" si="36"/>
        <v>0</v>
      </c>
      <c r="H83" s="101"/>
      <c r="I83" s="102"/>
      <c r="J83" s="102"/>
      <c r="K83" s="158"/>
      <c r="L83" s="159"/>
      <c r="M83" s="61">
        <v>0.5</v>
      </c>
      <c r="N83" s="103">
        <f>L83*M83</f>
        <v>0</v>
      </c>
      <c r="O83" s="103">
        <f>L83-N83</f>
        <v>0</v>
      </c>
      <c r="P83" s="104"/>
      <c r="T83" s="93"/>
    </row>
    <row r="84" spans="1:20" ht="17.25" thickTop="1" thickBot="1" x14ac:dyDescent="0.3">
      <c r="A84" s="160"/>
      <c r="B84" s="160"/>
      <c r="C84" s="160"/>
      <c r="D84" s="161"/>
      <c r="E84" s="162">
        <f t="shared" ref="E84:G84" si="37">SUM(E79:E83)</f>
        <v>100</v>
      </c>
      <c r="F84" s="105">
        <f t="shared" si="37"/>
        <v>50</v>
      </c>
      <c r="G84" s="105">
        <f t="shared" si="37"/>
        <v>5000</v>
      </c>
      <c r="H84" s="106"/>
      <c r="I84" s="106"/>
      <c r="J84" s="106"/>
      <c r="K84" s="163">
        <f>SUM(K79:K83)</f>
        <v>10000</v>
      </c>
      <c r="L84" s="210"/>
      <c r="M84" s="211"/>
      <c r="N84" s="163">
        <f>SUM(N79:N83)</f>
        <v>2500</v>
      </c>
      <c r="O84" s="121">
        <f>SUM(O79:O83)</f>
        <v>2500</v>
      </c>
      <c r="P84" s="50"/>
      <c r="T84" s="93"/>
    </row>
    <row r="85" spans="1:20" ht="16.5" thickTop="1" x14ac:dyDescent="0.25">
      <c r="A85" s="212" t="s">
        <v>35</v>
      </c>
      <c r="B85" s="51"/>
      <c r="C85" s="145" t="s">
        <v>124</v>
      </c>
      <c r="D85" s="52"/>
      <c r="E85" s="146">
        <v>100</v>
      </c>
      <c r="F85" s="99">
        <v>50</v>
      </c>
      <c r="G85" s="147">
        <f>E85*F85</f>
        <v>5000</v>
      </c>
      <c r="H85" s="148"/>
      <c r="I85" s="102"/>
      <c r="J85" s="102"/>
      <c r="K85" s="149">
        <v>10000</v>
      </c>
      <c r="L85" s="150">
        <v>5000</v>
      </c>
      <c r="M85" s="61">
        <v>0.5</v>
      </c>
      <c r="N85" s="103">
        <f>L85*M85</f>
        <v>2500</v>
      </c>
      <c r="O85" s="103">
        <f>L85-N85</f>
        <v>2500</v>
      </c>
      <c r="P85" s="151"/>
      <c r="T85" s="93"/>
    </row>
    <row r="86" spans="1:20" x14ac:dyDescent="0.25">
      <c r="A86" s="213"/>
      <c r="B86" s="30"/>
      <c r="C86" s="152"/>
      <c r="D86" s="31"/>
      <c r="E86" s="153"/>
      <c r="F86" s="94"/>
      <c r="G86" s="95">
        <f t="shared" ref="G86:G89" si="38">E86*F86</f>
        <v>0</v>
      </c>
      <c r="H86" s="96"/>
      <c r="I86" s="97"/>
      <c r="J86" s="97"/>
      <c r="K86" s="154"/>
      <c r="L86" s="155"/>
      <c r="M86" s="61">
        <v>0.5</v>
      </c>
      <c r="N86" s="98">
        <f>L86*M86</f>
        <v>0</v>
      </c>
      <c r="O86" s="98">
        <f>L86-N86</f>
        <v>0</v>
      </c>
      <c r="P86" s="63"/>
      <c r="T86" s="93"/>
    </row>
    <row r="87" spans="1:20" x14ac:dyDescent="0.25">
      <c r="A87" s="213"/>
      <c r="B87" s="30"/>
      <c r="C87" s="152"/>
      <c r="D87" s="31"/>
      <c r="E87" s="153"/>
      <c r="F87" s="94"/>
      <c r="G87" s="95">
        <f t="shared" si="38"/>
        <v>0</v>
      </c>
      <c r="H87" s="96"/>
      <c r="I87" s="97"/>
      <c r="J87" s="97"/>
      <c r="K87" s="154"/>
      <c r="L87" s="155"/>
      <c r="M87" s="61">
        <v>0.5</v>
      </c>
      <c r="N87" s="98">
        <f>L87*M87</f>
        <v>0</v>
      </c>
      <c r="O87" s="98">
        <f>L87-N87</f>
        <v>0</v>
      </c>
      <c r="P87" s="63"/>
      <c r="T87" s="93"/>
    </row>
    <row r="88" spans="1:20" x14ac:dyDescent="0.25">
      <c r="A88" s="213"/>
      <c r="B88" s="30"/>
      <c r="C88" s="152"/>
      <c r="D88" s="31"/>
      <c r="E88" s="153"/>
      <c r="F88" s="94"/>
      <c r="G88" s="95">
        <f t="shared" si="38"/>
        <v>0</v>
      </c>
      <c r="H88" s="96"/>
      <c r="I88" s="97"/>
      <c r="J88" s="97"/>
      <c r="K88" s="154"/>
      <c r="L88" s="155"/>
      <c r="M88" s="61">
        <v>0.5</v>
      </c>
      <c r="N88" s="98">
        <f>L88*M88</f>
        <v>0</v>
      </c>
      <c r="O88" s="98">
        <f>L88-N88</f>
        <v>0</v>
      </c>
      <c r="P88" s="63"/>
      <c r="T88" s="93"/>
    </row>
    <row r="89" spans="1:20" ht="16.5" thickBot="1" x14ac:dyDescent="0.3">
      <c r="A89" s="213"/>
      <c r="B89" s="83"/>
      <c r="C89" s="156"/>
      <c r="D89" s="40"/>
      <c r="E89" s="157"/>
      <c r="F89" s="99"/>
      <c r="G89" s="100">
        <f t="shared" si="38"/>
        <v>0</v>
      </c>
      <c r="H89" s="101"/>
      <c r="I89" s="102"/>
      <c r="J89" s="102"/>
      <c r="K89" s="158"/>
      <c r="L89" s="159"/>
      <c r="M89" s="61">
        <v>0.5</v>
      </c>
      <c r="N89" s="103">
        <f>L89*M89</f>
        <v>0</v>
      </c>
      <c r="O89" s="103">
        <f>L89-N89</f>
        <v>0</v>
      </c>
      <c r="P89" s="104"/>
      <c r="T89" s="93"/>
    </row>
    <row r="90" spans="1:20" ht="17.25" thickTop="1" thickBot="1" x14ac:dyDescent="0.3">
      <c r="A90" s="160"/>
      <c r="B90" s="160"/>
      <c r="C90" s="160"/>
      <c r="D90" s="161"/>
      <c r="E90" s="162">
        <f t="shared" ref="E90:G90" si="39">SUM(E85:E89)</f>
        <v>100</v>
      </c>
      <c r="F90" s="105">
        <f t="shared" si="39"/>
        <v>50</v>
      </c>
      <c r="G90" s="105">
        <f t="shared" si="39"/>
        <v>5000</v>
      </c>
      <c r="H90" s="106"/>
      <c r="I90" s="106"/>
      <c r="J90" s="106"/>
      <c r="K90" s="163">
        <f>SUM(K85:K89)</f>
        <v>10000</v>
      </c>
      <c r="L90" s="210"/>
      <c r="M90" s="211"/>
      <c r="N90" s="163">
        <f>SUM(N85:N89)</f>
        <v>2500</v>
      </c>
      <c r="O90" s="121">
        <f>SUM(O85:O89)</f>
        <v>2500</v>
      </c>
      <c r="P90" s="50"/>
      <c r="T90" s="93"/>
    </row>
    <row r="91" spans="1:20" ht="16.5" thickTop="1" x14ac:dyDescent="0.25">
      <c r="A91" s="212" t="s">
        <v>36</v>
      </c>
      <c r="B91" s="51"/>
      <c r="C91" s="145" t="s">
        <v>125</v>
      </c>
      <c r="D91" s="52"/>
      <c r="E91" s="146">
        <v>100</v>
      </c>
      <c r="F91" s="99">
        <v>50</v>
      </c>
      <c r="G91" s="147">
        <f>E91*F91</f>
        <v>5000</v>
      </c>
      <c r="H91" s="148"/>
      <c r="I91" s="102"/>
      <c r="J91" s="102"/>
      <c r="K91" s="149">
        <v>10000</v>
      </c>
      <c r="L91" s="150">
        <v>5000</v>
      </c>
      <c r="M91" s="61">
        <v>0.5</v>
      </c>
      <c r="N91" s="103">
        <f>L91*M91</f>
        <v>2500</v>
      </c>
      <c r="O91" s="103">
        <f>L91-N91</f>
        <v>2500</v>
      </c>
      <c r="P91" s="151"/>
      <c r="T91" s="93"/>
    </row>
    <row r="92" spans="1:20" x14ac:dyDescent="0.25">
      <c r="A92" s="213"/>
      <c r="B92" s="30"/>
      <c r="C92" s="152"/>
      <c r="D92" s="31"/>
      <c r="E92" s="153"/>
      <c r="F92" s="94"/>
      <c r="G92" s="95">
        <f t="shared" ref="G92:G95" si="40">E92*F92</f>
        <v>0</v>
      </c>
      <c r="H92" s="96"/>
      <c r="I92" s="97"/>
      <c r="J92" s="97"/>
      <c r="K92" s="154"/>
      <c r="L92" s="155"/>
      <c r="M92" s="61">
        <v>0.5</v>
      </c>
      <c r="N92" s="98">
        <f>L92*M92</f>
        <v>0</v>
      </c>
      <c r="O92" s="98">
        <f>L92-N92</f>
        <v>0</v>
      </c>
      <c r="P92" s="63"/>
      <c r="T92" s="93"/>
    </row>
    <row r="93" spans="1:20" x14ac:dyDescent="0.25">
      <c r="A93" s="213"/>
      <c r="B93" s="30"/>
      <c r="C93" s="152"/>
      <c r="D93" s="31"/>
      <c r="E93" s="153"/>
      <c r="F93" s="94"/>
      <c r="G93" s="95">
        <f t="shared" si="40"/>
        <v>0</v>
      </c>
      <c r="H93" s="96"/>
      <c r="I93" s="97"/>
      <c r="J93" s="97"/>
      <c r="K93" s="154"/>
      <c r="L93" s="155"/>
      <c r="M93" s="61">
        <v>0.5</v>
      </c>
      <c r="N93" s="98">
        <f>L93*M93</f>
        <v>0</v>
      </c>
      <c r="O93" s="98">
        <f>L93-N93</f>
        <v>0</v>
      </c>
      <c r="P93" s="63"/>
      <c r="T93" s="93"/>
    </row>
    <row r="94" spans="1:20" x14ac:dyDescent="0.25">
      <c r="A94" s="213"/>
      <c r="B94" s="30"/>
      <c r="C94" s="152"/>
      <c r="D94" s="31"/>
      <c r="E94" s="153"/>
      <c r="F94" s="94"/>
      <c r="G94" s="95">
        <f t="shared" si="40"/>
        <v>0</v>
      </c>
      <c r="H94" s="96"/>
      <c r="I94" s="97"/>
      <c r="J94" s="97"/>
      <c r="K94" s="154"/>
      <c r="L94" s="155"/>
      <c r="M94" s="61">
        <v>0.5</v>
      </c>
      <c r="N94" s="98">
        <f>L94*M94</f>
        <v>0</v>
      </c>
      <c r="O94" s="98">
        <f>L94-N94</f>
        <v>0</v>
      </c>
      <c r="P94" s="63"/>
      <c r="T94" s="93"/>
    </row>
    <row r="95" spans="1:20" ht="16.5" thickBot="1" x14ac:dyDescent="0.3">
      <c r="A95" s="213"/>
      <c r="B95" s="83"/>
      <c r="C95" s="156"/>
      <c r="D95" s="40"/>
      <c r="E95" s="157"/>
      <c r="F95" s="99"/>
      <c r="G95" s="100">
        <f t="shared" si="40"/>
        <v>0</v>
      </c>
      <c r="H95" s="101"/>
      <c r="I95" s="102"/>
      <c r="J95" s="102"/>
      <c r="K95" s="158"/>
      <c r="L95" s="159"/>
      <c r="M95" s="61">
        <v>0.5</v>
      </c>
      <c r="N95" s="103">
        <f>L95*M95</f>
        <v>0</v>
      </c>
      <c r="O95" s="103">
        <f>L95-N95</f>
        <v>0</v>
      </c>
      <c r="P95" s="104"/>
      <c r="T95" s="93"/>
    </row>
    <row r="96" spans="1:20" ht="17.25" thickTop="1" thickBot="1" x14ac:dyDescent="0.3">
      <c r="A96" s="160"/>
      <c r="B96" s="160"/>
      <c r="C96" s="160"/>
      <c r="D96" s="161"/>
      <c r="E96" s="162">
        <f t="shared" ref="E96:G96" si="41">SUM(E91:E95)</f>
        <v>100</v>
      </c>
      <c r="F96" s="105">
        <f t="shared" si="41"/>
        <v>50</v>
      </c>
      <c r="G96" s="105">
        <f t="shared" si="41"/>
        <v>5000</v>
      </c>
      <c r="H96" s="106"/>
      <c r="I96" s="106"/>
      <c r="J96" s="106"/>
      <c r="K96" s="163">
        <f>SUM(K91:K95)</f>
        <v>10000</v>
      </c>
      <c r="L96" s="210"/>
      <c r="M96" s="211"/>
      <c r="N96" s="163">
        <f>SUM(N91:N95)</f>
        <v>2500</v>
      </c>
      <c r="O96" s="121">
        <f>SUM(O91:O95)</f>
        <v>2500</v>
      </c>
      <c r="P96" s="50"/>
      <c r="T96" s="93"/>
    </row>
    <row r="97" spans="2:20" ht="17.25" thickTop="1" thickBot="1" x14ac:dyDescent="0.3">
      <c r="E97" s="5"/>
      <c r="F97" s="5"/>
      <c r="G97" s="5"/>
      <c r="H97" s="5"/>
      <c r="I97" s="5"/>
      <c r="J97" s="5"/>
      <c r="K97" s="5"/>
      <c r="L97" s="5"/>
    </row>
    <row r="98" spans="2:20" ht="21.75" thickTop="1" thickBot="1" x14ac:dyDescent="0.3">
      <c r="B98" s="91"/>
      <c r="C98" s="4" t="s">
        <v>40</v>
      </c>
      <c r="D98" s="91"/>
      <c r="E98" s="91"/>
      <c r="F98" s="91"/>
      <c r="G98" s="92"/>
      <c r="H98" s="92"/>
      <c r="I98" s="92"/>
      <c r="J98" s="92"/>
      <c r="K98" s="78" t="s">
        <v>86</v>
      </c>
      <c r="L98" s="239" t="s">
        <v>115</v>
      </c>
      <c r="M98" s="240"/>
      <c r="N98" s="240"/>
      <c r="O98" s="240"/>
      <c r="P98" s="240"/>
      <c r="Q98" s="240"/>
      <c r="R98" s="241"/>
      <c r="S98" s="250">
        <f>S100+T100</f>
        <v>4350</v>
      </c>
      <c r="T98" s="250"/>
    </row>
    <row r="99" spans="2:20" ht="17.25" thickTop="1" thickBot="1" x14ac:dyDescent="0.3">
      <c r="C99" s="231" t="s">
        <v>61</v>
      </c>
      <c r="D99" s="231"/>
      <c r="E99" s="231"/>
      <c r="F99" s="231"/>
      <c r="G99" s="231"/>
      <c r="H99" s="231"/>
      <c r="I99" s="231"/>
      <c r="K99" s="79" t="s">
        <v>87</v>
      </c>
      <c r="L99" s="251" t="s">
        <v>60</v>
      </c>
      <c r="M99" s="252"/>
      <c r="N99" s="252"/>
      <c r="O99" s="252"/>
      <c r="P99" s="252"/>
      <c r="Q99" s="252"/>
      <c r="R99" s="253"/>
      <c r="S99" s="60" t="s">
        <v>39</v>
      </c>
      <c r="T99" s="60" t="s">
        <v>32</v>
      </c>
    </row>
    <row r="100" spans="2:20" ht="19.5" thickTop="1" thickBot="1" x14ac:dyDescent="0.3">
      <c r="B100" s="231"/>
      <c r="C100" s="231"/>
      <c r="D100" s="231"/>
      <c r="E100" s="231"/>
      <c r="F100" s="231"/>
      <c r="G100" s="231"/>
      <c r="H100" s="231"/>
      <c r="I100" s="5"/>
      <c r="J100" s="5"/>
      <c r="K100" s="80" t="s">
        <v>88</v>
      </c>
      <c r="L100" s="244" t="s">
        <v>73</v>
      </c>
      <c r="M100" s="245"/>
      <c r="N100" s="245"/>
      <c r="O100" s="245"/>
      <c r="P100" s="245"/>
      <c r="Q100" s="245"/>
      <c r="R100" s="246"/>
      <c r="S100" s="68">
        <f>S15+S21+S27+S38+S44+S50+S61+S67+S73</f>
        <v>2175</v>
      </c>
      <c r="T100" s="68">
        <f>T15+T21+T27+T38+T44+T50+T61+T67+T73</f>
        <v>2175</v>
      </c>
    </row>
    <row r="101" spans="2:20" ht="19.5" thickTop="1" thickBot="1" x14ac:dyDescent="0.3">
      <c r="B101" s="84"/>
      <c r="C101" s="242" t="s">
        <v>78</v>
      </c>
      <c r="D101" s="242"/>
      <c r="E101" s="242"/>
      <c r="F101" s="243"/>
      <c r="G101" s="243"/>
      <c r="H101" s="243"/>
      <c r="I101" s="243"/>
      <c r="J101" s="5"/>
      <c r="K101" s="80" t="s">
        <v>89</v>
      </c>
      <c r="L101" s="244" t="s">
        <v>74</v>
      </c>
      <c r="M101" s="245"/>
      <c r="N101" s="245"/>
      <c r="O101" s="245"/>
      <c r="P101" s="245"/>
      <c r="Q101" s="245"/>
      <c r="R101" s="246"/>
      <c r="S101" s="68">
        <f>N84+N90+N96</f>
        <v>7500</v>
      </c>
      <c r="T101" s="68">
        <f>O84+O90+O96</f>
        <v>7500</v>
      </c>
    </row>
    <row r="102" spans="2:20" ht="19.5" thickTop="1" thickBot="1" x14ac:dyDescent="0.3">
      <c r="B102" s="84"/>
      <c r="C102" s="53"/>
      <c r="D102" s="53"/>
      <c r="E102" s="53"/>
      <c r="F102" s="107"/>
      <c r="G102" s="107"/>
      <c r="H102" s="107"/>
      <c r="I102" s="107"/>
      <c r="J102" s="5"/>
      <c r="K102" s="80" t="s">
        <v>90</v>
      </c>
      <c r="L102" s="247" t="s">
        <v>76</v>
      </c>
      <c r="M102" s="248"/>
      <c r="N102" s="248"/>
      <c r="O102" s="248"/>
      <c r="P102" s="248"/>
      <c r="Q102" s="248"/>
      <c r="R102" s="249"/>
      <c r="S102" s="81">
        <f>(S100+S103)*12%</f>
        <v>396</v>
      </c>
      <c r="T102" s="69"/>
    </row>
    <row r="103" spans="2:20" ht="19.5" thickTop="1" thickBot="1" x14ac:dyDescent="0.3">
      <c r="B103" s="4"/>
      <c r="C103" s="242" t="s">
        <v>79</v>
      </c>
      <c r="D103" s="242"/>
      <c r="E103" s="242"/>
      <c r="F103" s="164"/>
      <c r="G103" s="164"/>
      <c r="H103" s="164"/>
      <c r="I103" s="164"/>
      <c r="J103" s="5"/>
      <c r="K103" s="79" t="s">
        <v>91</v>
      </c>
      <c r="L103" s="247" t="s">
        <v>75</v>
      </c>
      <c r="M103" s="248"/>
      <c r="N103" s="248"/>
      <c r="O103" s="248"/>
      <c r="P103" s="248"/>
      <c r="Q103" s="248"/>
      <c r="R103" s="249"/>
      <c r="S103" s="68">
        <f>(N84+N90+N96)*15%</f>
        <v>1125</v>
      </c>
      <c r="T103" s="69"/>
    </row>
    <row r="104" spans="2:20" ht="19.5" thickTop="1" thickBot="1" x14ac:dyDescent="0.3">
      <c r="B104" s="4"/>
      <c r="E104" s="165" t="s">
        <v>93</v>
      </c>
      <c r="F104" s="54"/>
      <c r="J104" s="5"/>
      <c r="K104" s="79" t="s">
        <v>92</v>
      </c>
      <c r="L104" s="228" t="s">
        <v>116</v>
      </c>
      <c r="M104" s="229"/>
      <c r="N104" s="229"/>
      <c r="O104" s="229"/>
      <c r="P104" s="229"/>
      <c r="Q104" s="229"/>
      <c r="R104" s="230"/>
      <c r="S104" s="170">
        <f>S100+S102+S103</f>
        <v>3696</v>
      </c>
      <c r="T104" s="69"/>
    </row>
    <row r="105" spans="2:20" ht="16.5" thickTop="1" x14ac:dyDescent="0.25">
      <c r="F105" s="108"/>
      <c r="J105" s="5"/>
    </row>
    <row r="106" spans="2:20" x14ac:dyDescent="0.25">
      <c r="F106" s="54"/>
    </row>
    <row r="107" spans="2:20" x14ac:dyDescent="0.25">
      <c r="G107" s="109"/>
      <c r="J107" s="5"/>
    </row>
    <row r="109" spans="2:20" x14ac:dyDescent="0.25">
      <c r="B109" s="231"/>
      <c r="C109" s="231"/>
      <c r="E109" s="5"/>
      <c r="F109" s="5"/>
      <c r="G109" s="5"/>
      <c r="H109" s="5"/>
      <c r="I109" s="5"/>
      <c r="J109" s="5"/>
      <c r="K109" s="5"/>
    </row>
    <row r="110" spans="2:20" x14ac:dyDescent="0.25">
      <c r="B110" s="84"/>
      <c r="C110" s="84"/>
      <c r="E110" s="5"/>
      <c r="F110" s="5"/>
      <c r="G110" s="5"/>
      <c r="H110" s="5"/>
      <c r="I110" s="5"/>
      <c r="J110" s="5"/>
      <c r="K110" s="5"/>
    </row>
    <row r="111" spans="2:20" x14ac:dyDescent="0.25">
      <c r="E111" s="5"/>
      <c r="F111" s="5"/>
      <c r="G111" s="5"/>
      <c r="H111" s="5"/>
      <c r="I111" s="5"/>
      <c r="J111" s="5"/>
      <c r="K111" s="5"/>
    </row>
    <row r="112" spans="2:20" x14ac:dyDescent="0.25">
      <c r="E112" s="5"/>
      <c r="F112" s="5"/>
      <c r="G112" s="5"/>
      <c r="H112" s="5"/>
      <c r="I112" s="5"/>
      <c r="J112" s="5"/>
      <c r="K112" s="5"/>
      <c r="L112" s="55"/>
      <c r="M112" s="55"/>
      <c r="N112" s="55"/>
      <c r="O112" s="55"/>
      <c r="P112" s="55"/>
      <c r="Q112" s="232"/>
      <c r="R112" s="232"/>
    </row>
    <row r="113" spans="5:16" x14ac:dyDescent="0.25">
      <c r="E113" s="5"/>
      <c r="F113" s="5"/>
      <c r="G113" s="5"/>
      <c r="H113" s="5"/>
      <c r="I113" s="5"/>
      <c r="J113" s="5"/>
      <c r="K113" s="5"/>
      <c r="L113" s="56"/>
      <c r="M113" s="56"/>
      <c r="N113" s="56"/>
      <c r="O113" s="56"/>
      <c r="P113" s="56"/>
    </row>
  </sheetData>
  <mergeCells count="139">
    <mergeCell ref="Q73:R73"/>
    <mergeCell ref="B100:H100"/>
    <mergeCell ref="L100:R100"/>
    <mergeCell ref="A56:A60"/>
    <mergeCell ref="A62:A66"/>
    <mergeCell ref="A68:A72"/>
    <mergeCell ref="B61:F61"/>
    <mergeCell ref="J61:L61"/>
    <mergeCell ref="M61:N61"/>
    <mergeCell ref="Q61:R61"/>
    <mergeCell ref="B75:B77"/>
    <mergeCell ref="C75:C77"/>
    <mergeCell ref="D75:D77"/>
    <mergeCell ref="E75:E77"/>
    <mergeCell ref="F75:F77"/>
    <mergeCell ref="G75:G77"/>
    <mergeCell ref="H75:H77"/>
    <mergeCell ref="I75:I77"/>
    <mergeCell ref="J75:J77"/>
    <mergeCell ref="K75:K77"/>
    <mergeCell ref="L75:L77"/>
    <mergeCell ref="B2:I2"/>
    <mergeCell ref="B3:C3"/>
    <mergeCell ref="D3:J3"/>
    <mergeCell ref="B4:C4"/>
    <mergeCell ref="B6:B8"/>
    <mergeCell ref="C6:I6"/>
    <mergeCell ref="J6:Q6"/>
    <mergeCell ref="R6:R8"/>
    <mergeCell ref="S6:S8"/>
    <mergeCell ref="T6:T8"/>
    <mergeCell ref="C7:C8"/>
    <mergeCell ref="D7:D8"/>
    <mergeCell ref="E7:E8"/>
    <mergeCell ref="F7:F8"/>
    <mergeCell ref="G7:I7"/>
    <mergeCell ref="J7:J8"/>
    <mergeCell ref="K7:K8"/>
    <mergeCell ref="L7:L8"/>
    <mergeCell ref="M7:O7"/>
    <mergeCell ref="P7:P8"/>
    <mergeCell ref="Q7:Q8"/>
    <mergeCell ref="T29:T31"/>
    <mergeCell ref="U29:U31"/>
    <mergeCell ref="C30:C31"/>
    <mergeCell ref="D30:D31"/>
    <mergeCell ref="E30:E31"/>
    <mergeCell ref="F30:F31"/>
    <mergeCell ref="G30:I30"/>
    <mergeCell ref="J30:J31"/>
    <mergeCell ref="K30:K31"/>
    <mergeCell ref="L30:L31"/>
    <mergeCell ref="M30:O30"/>
    <mergeCell ref="P30:P31"/>
    <mergeCell ref="Q30:Q31"/>
    <mergeCell ref="C29:I29"/>
    <mergeCell ref="J29:Q29"/>
    <mergeCell ref="R29:R31"/>
    <mergeCell ref="S29:S31"/>
    <mergeCell ref="S98:T98"/>
    <mergeCell ref="C99:I99"/>
    <mergeCell ref="L99:R99"/>
    <mergeCell ref="B52:B54"/>
    <mergeCell ref="C52:I52"/>
    <mergeCell ref="J52:P52"/>
    <mergeCell ref="Q52:Q54"/>
    <mergeCell ref="R52:R54"/>
    <mergeCell ref="S52:S54"/>
    <mergeCell ref="T52:T54"/>
    <mergeCell ref="C53:C54"/>
    <mergeCell ref="D53:D54"/>
    <mergeCell ref="E53:E54"/>
    <mergeCell ref="F53:I53"/>
    <mergeCell ref="J53:J54"/>
    <mergeCell ref="K53:K54"/>
    <mergeCell ref="L53:L54"/>
    <mergeCell ref="M53:O53"/>
    <mergeCell ref="P53:P54"/>
    <mergeCell ref="B67:F67"/>
    <mergeCell ref="J67:L67"/>
    <mergeCell ref="M67:N67"/>
    <mergeCell ref="Q67:R67"/>
    <mergeCell ref="B73:F73"/>
    <mergeCell ref="A6:A8"/>
    <mergeCell ref="A10:A14"/>
    <mergeCell ref="A16:A20"/>
    <mergeCell ref="A22:A26"/>
    <mergeCell ref="L104:R104"/>
    <mergeCell ref="B109:C109"/>
    <mergeCell ref="Q112:R112"/>
    <mergeCell ref="M75:M77"/>
    <mergeCell ref="N75:N77"/>
    <mergeCell ref="O75:O77"/>
    <mergeCell ref="P75:P77"/>
    <mergeCell ref="L84:M84"/>
    <mergeCell ref="L98:R98"/>
    <mergeCell ref="J15:L15"/>
    <mergeCell ref="M15:N15"/>
    <mergeCell ref="Q15:R15"/>
    <mergeCell ref="B29:B31"/>
    <mergeCell ref="B38:F38"/>
    <mergeCell ref="C101:E101"/>
    <mergeCell ref="F101:I101"/>
    <mergeCell ref="L101:R101"/>
    <mergeCell ref="L102:R102"/>
    <mergeCell ref="C103:E103"/>
    <mergeCell ref="L103:R103"/>
    <mergeCell ref="Q44:R44"/>
    <mergeCell ref="B50:F50"/>
    <mergeCell ref="J50:L50"/>
    <mergeCell ref="M50:N50"/>
    <mergeCell ref="Q50:R50"/>
    <mergeCell ref="A33:A37"/>
    <mergeCell ref="A39:A43"/>
    <mergeCell ref="A45:A49"/>
    <mergeCell ref="B21:F21"/>
    <mergeCell ref="J21:L21"/>
    <mergeCell ref="M21:N21"/>
    <mergeCell ref="Q21:R21"/>
    <mergeCell ref="B27:F27"/>
    <mergeCell ref="J27:L27"/>
    <mergeCell ref="M27:N27"/>
    <mergeCell ref="Q27:R27"/>
    <mergeCell ref="J38:L38"/>
    <mergeCell ref="M38:N38"/>
    <mergeCell ref="Q38:R38"/>
    <mergeCell ref="A29:A31"/>
    <mergeCell ref="A52:A54"/>
    <mergeCell ref="L90:M90"/>
    <mergeCell ref="L96:M96"/>
    <mergeCell ref="A75:A77"/>
    <mergeCell ref="A79:A83"/>
    <mergeCell ref="A85:A89"/>
    <mergeCell ref="A91:A95"/>
    <mergeCell ref="B44:F44"/>
    <mergeCell ref="J44:L44"/>
    <mergeCell ref="M44:N44"/>
    <mergeCell ref="J73:L73"/>
    <mergeCell ref="M73:N73"/>
  </mergeCells>
  <pageMargins left="0.25" right="0.25" top="0.75" bottom="0.75" header="0.3" footer="0.3"/>
  <pageSetup paperSize="8" scale="46" fitToHeight="0" orientation="portrait" r:id="rId1"/>
  <headerFooter>
    <oddHeader>&amp;C&amp;"Times New Roman,Regular"Mjera 1.2.1. Jačanje konkurentnosti proizvoda ribarstva i akvakulture
Zahtjev za isplatu - Prilog: Izjava o izdacima</oddHeader>
    <oddFooter>&amp;C&amp;"Times New Roman,Uobičajeno"Stranica &amp;P od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6C9E54-9DE4-4547-8BA2-84186D8F9CDD}">
          <x14:formula1>
            <xm:f>Intenziteti!$A$3:$A$5</xm:f>
          </x14:formula1>
          <xm:sqref>R10:R14 R16:R20 R22:R26 R33:R37 R39:R43 R45:R49 R56:R60 R62:R66 R68:R72 M79:M83 M85:M89 M91:M95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6"/>
  <sheetViews>
    <sheetView workbookViewId="0">
      <selection activeCell="E21" sqref="E21"/>
    </sheetView>
  </sheetViews>
  <sheetFormatPr defaultRowHeight="15" x14ac:dyDescent="0.25"/>
  <sheetData>
    <row r="3" spans="1:1" x14ac:dyDescent="0.25">
      <c r="A3" s="2">
        <v>0.5</v>
      </c>
    </row>
    <row r="4" spans="1:1" x14ac:dyDescent="0.25">
      <c r="A4" s="2">
        <v>0.75</v>
      </c>
    </row>
    <row r="5" spans="1:1" x14ac:dyDescent="0.25">
      <c r="A5" s="2">
        <v>1</v>
      </c>
    </row>
    <row r="6" spans="1:1" x14ac:dyDescent="0.25">
      <c r="A6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Naslovnica</vt:lpstr>
      <vt:lpstr>Upute</vt:lpstr>
      <vt:lpstr>Tablica I. Izjava o izdacima</vt:lpstr>
      <vt:lpstr>Intenziteti</vt:lpstr>
      <vt:lpstr>List2</vt:lpstr>
      <vt:lpstr>'Tablica I. Izjava o izdacima'!Ispis_naslova</vt:lpstr>
      <vt:lpstr>ORIGINAL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tri mora</cp:lastModifiedBy>
  <cp:lastPrinted>2019-08-09T07:01:06Z</cp:lastPrinted>
  <dcterms:created xsi:type="dcterms:W3CDTF">2017-07-25T18:45:41Z</dcterms:created>
  <dcterms:modified xsi:type="dcterms:W3CDTF">2020-11-09T13:48:42Z</dcterms:modified>
</cp:coreProperties>
</file>